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d\Documents\POLO\Leauge polo\2019&amp;20\"/>
    </mc:Choice>
  </mc:AlternateContent>
  <bookViews>
    <workbookView xWindow="0" yWindow="0" windowWidth="19200" windowHeight="11595"/>
  </bookViews>
  <sheets>
    <sheet name="SuperLeague 19&amp;20" sheetId="1" r:id="rId1"/>
    <sheet name="Novice League 19&amp;20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1" i="1" l="1"/>
  <c r="F200" i="1"/>
  <c r="E199" i="1"/>
  <c r="D199" i="1"/>
  <c r="F197" i="1"/>
  <c r="F196" i="1"/>
  <c r="E195" i="1"/>
  <c r="D195" i="1"/>
  <c r="F199" i="1" l="1"/>
  <c r="I199" i="1" s="1"/>
  <c r="F195" i="1"/>
  <c r="I195" i="1" s="1"/>
  <c r="F191" i="1"/>
  <c r="F190" i="1"/>
  <c r="E189" i="1"/>
  <c r="D189" i="1"/>
  <c r="F187" i="1"/>
  <c r="F186" i="1"/>
  <c r="E185" i="1"/>
  <c r="D185" i="1"/>
  <c r="F181" i="1"/>
  <c r="F180" i="1"/>
  <c r="E179" i="1"/>
  <c r="D179" i="1"/>
  <c r="F177" i="1"/>
  <c r="F176" i="1"/>
  <c r="E175" i="1"/>
  <c r="D175" i="1"/>
  <c r="F175" i="1" s="1"/>
  <c r="F171" i="1"/>
  <c r="F170" i="1"/>
  <c r="E169" i="1"/>
  <c r="D169" i="1"/>
  <c r="F169" i="1" s="1"/>
  <c r="F167" i="1"/>
  <c r="F166" i="1"/>
  <c r="E165" i="1"/>
  <c r="D165" i="1"/>
  <c r="F165" i="1" s="1"/>
  <c r="G195" i="1" l="1"/>
  <c r="G199" i="1"/>
  <c r="F189" i="1"/>
  <c r="F185" i="1"/>
  <c r="G189" i="1"/>
  <c r="I185" i="1"/>
  <c r="I189" i="1"/>
  <c r="G185" i="1"/>
  <c r="F179" i="1"/>
  <c r="I179" i="1" s="1"/>
  <c r="G179" i="1"/>
  <c r="I175" i="1"/>
  <c r="G169" i="1"/>
  <c r="I165" i="1"/>
  <c r="G165" i="1"/>
  <c r="I169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16" i="1"/>
  <c r="F161" i="1"/>
  <c r="F160" i="1"/>
  <c r="E159" i="1"/>
  <c r="D159" i="1"/>
  <c r="F157" i="1"/>
  <c r="F156" i="1"/>
  <c r="E155" i="1"/>
  <c r="D155" i="1"/>
  <c r="F155" i="1" s="1"/>
  <c r="F151" i="1"/>
  <c r="F150" i="1"/>
  <c r="E149" i="1"/>
  <c r="D149" i="1"/>
  <c r="F147" i="1"/>
  <c r="F146" i="1"/>
  <c r="E145" i="1"/>
  <c r="D145" i="1"/>
  <c r="F145" i="1" s="1"/>
  <c r="G175" i="1" l="1"/>
  <c r="F159" i="1"/>
  <c r="G155" i="1" s="1"/>
  <c r="F149" i="1"/>
  <c r="I149" i="1" s="1"/>
  <c r="G159" i="1"/>
  <c r="I155" i="1"/>
  <c r="I159" i="1"/>
  <c r="G149" i="1"/>
  <c r="I14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F141" i="1"/>
  <c r="F140" i="1"/>
  <c r="E139" i="1"/>
  <c r="D139" i="1"/>
  <c r="F137" i="1"/>
  <c r="F136" i="1"/>
  <c r="E135" i="1"/>
  <c r="D135" i="1"/>
  <c r="F135" i="1" s="1"/>
  <c r="F131" i="1"/>
  <c r="F130" i="1"/>
  <c r="E129" i="1"/>
  <c r="D129" i="1"/>
  <c r="F127" i="1"/>
  <c r="F126" i="1"/>
  <c r="E125" i="1"/>
  <c r="D125" i="1"/>
  <c r="F125" i="1" s="1"/>
  <c r="F121" i="1"/>
  <c r="F120" i="1"/>
  <c r="E119" i="1"/>
  <c r="D119" i="1"/>
  <c r="F117" i="1"/>
  <c r="F116" i="1"/>
  <c r="E115" i="1"/>
  <c r="D115" i="1"/>
  <c r="F115" i="1" s="1"/>
  <c r="G145" i="1" l="1"/>
  <c r="S29" i="1"/>
  <c r="F139" i="1"/>
  <c r="I139" i="1" s="1"/>
  <c r="G139" i="1"/>
  <c r="I135" i="1"/>
  <c r="F129" i="1"/>
  <c r="I129" i="1" s="1"/>
  <c r="G129" i="1"/>
  <c r="I125" i="1"/>
  <c r="F119" i="1"/>
  <c r="I119" i="1" s="1"/>
  <c r="G119" i="1"/>
  <c r="I115" i="1"/>
  <c r="F111" i="1"/>
  <c r="F110" i="1"/>
  <c r="E109" i="1"/>
  <c r="D109" i="1"/>
  <c r="F107" i="1"/>
  <c r="F106" i="1"/>
  <c r="E105" i="1"/>
  <c r="D105" i="1"/>
  <c r="F105" i="1" s="1"/>
  <c r="F101" i="1"/>
  <c r="F100" i="1"/>
  <c r="E99" i="1"/>
  <c r="D99" i="1"/>
  <c r="F99" i="1" s="1"/>
  <c r="F97" i="1"/>
  <c r="F96" i="1"/>
  <c r="E95" i="1"/>
  <c r="D95" i="1"/>
  <c r="F91" i="1"/>
  <c r="F90" i="1"/>
  <c r="E89" i="1"/>
  <c r="D89" i="1"/>
  <c r="F89" i="1" s="1"/>
  <c r="F87" i="1"/>
  <c r="F86" i="1"/>
  <c r="E85" i="1"/>
  <c r="D85" i="1"/>
  <c r="F81" i="1"/>
  <c r="F80" i="1"/>
  <c r="E79" i="1"/>
  <c r="D79" i="1"/>
  <c r="F79" i="1" s="1"/>
  <c r="F77" i="1"/>
  <c r="F76" i="1"/>
  <c r="E75" i="1"/>
  <c r="D75" i="1"/>
  <c r="F71" i="1"/>
  <c r="F70" i="1"/>
  <c r="E69" i="1"/>
  <c r="D69" i="1"/>
  <c r="F67" i="1"/>
  <c r="F66" i="1"/>
  <c r="E65" i="1"/>
  <c r="D65" i="1"/>
  <c r="G135" i="1" l="1"/>
  <c r="G125" i="1"/>
  <c r="G115" i="1"/>
  <c r="F109" i="1"/>
  <c r="I109" i="1" s="1"/>
  <c r="G109" i="1"/>
  <c r="I105" i="1"/>
  <c r="F95" i="1"/>
  <c r="I95" i="1" s="1"/>
  <c r="I99" i="1"/>
  <c r="G95" i="1"/>
  <c r="G99" i="1"/>
  <c r="U9" i="1" s="1"/>
  <c r="F85" i="1"/>
  <c r="I85" i="1" s="1"/>
  <c r="I89" i="1"/>
  <c r="G85" i="1"/>
  <c r="G89" i="1"/>
  <c r="U8" i="1" s="1"/>
  <c r="F75" i="1"/>
  <c r="I75" i="1" s="1"/>
  <c r="I79" i="1"/>
  <c r="G75" i="1"/>
  <c r="F69" i="1"/>
  <c r="I69" i="1" s="1"/>
  <c r="F65" i="1"/>
  <c r="I65" i="1" s="1"/>
  <c r="P5" i="1"/>
  <c r="Q5" i="1"/>
  <c r="R5" i="1"/>
  <c r="S5" i="1"/>
  <c r="P6" i="1"/>
  <c r="Q6" i="1"/>
  <c r="R6" i="1"/>
  <c r="S6" i="1"/>
  <c r="P7" i="1"/>
  <c r="Q7" i="1"/>
  <c r="R7" i="1"/>
  <c r="S7" i="1"/>
  <c r="T7" i="1"/>
  <c r="P8" i="1"/>
  <c r="Q8" i="1"/>
  <c r="R8" i="1"/>
  <c r="S8" i="1"/>
  <c r="T8" i="1"/>
  <c r="P9" i="1"/>
  <c r="Q9" i="1"/>
  <c r="R9" i="1"/>
  <c r="S9" i="1"/>
  <c r="T9" i="1"/>
  <c r="P10" i="1"/>
  <c r="Q10" i="1"/>
  <c r="R10" i="1"/>
  <c r="S10" i="1"/>
  <c r="W5" i="1"/>
  <c r="W6" i="1"/>
  <c r="W7" i="1"/>
  <c r="W8" i="1"/>
  <c r="W9" i="1"/>
  <c r="W10" i="1"/>
  <c r="F61" i="1"/>
  <c r="F60" i="1"/>
  <c r="E59" i="1"/>
  <c r="D59" i="1"/>
  <c r="F57" i="1"/>
  <c r="F56" i="1"/>
  <c r="E55" i="1"/>
  <c r="D55" i="1"/>
  <c r="U6" i="1" l="1"/>
  <c r="G105" i="1"/>
  <c r="U7" i="1" s="1"/>
  <c r="V7" i="1" s="1"/>
  <c r="G79" i="1"/>
  <c r="T6" i="1"/>
  <c r="T5" i="1"/>
  <c r="G65" i="1"/>
  <c r="U10" i="1" s="1"/>
  <c r="G69" i="1"/>
  <c r="U5" i="1" s="1"/>
  <c r="T10" i="1"/>
  <c r="V8" i="1"/>
  <c r="V9" i="1"/>
  <c r="F59" i="1"/>
  <c r="G55" i="1" s="1"/>
  <c r="F55" i="1"/>
  <c r="I55" i="1" s="1"/>
  <c r="V6" i="1" l="1"/>
  <c r="V10" i="1"/>
  <c r="V5" i="1"/>
  <c r="I59" i="1"/>
  <c r="G59" i="1"/>
  <c r="F51" i="1"/>
  <c r="F50" i="1"/>
  <c r="E49" i="1"/>
  <c r="D49" i="1"/>
  <c r="F49" i="1" s="1"/>
  <c r="F47" i="1"/>
  <c r="F46" i="1"/>
  <c r="E45" i="1"/>
  <c r="D45" i="1"/>
  <c r="F41" i="1"/>
  <c r="F40" i="1"/>
  <c r="E39" i="1"/>
  <c r="D39" i="1"/>
  <c r="F37" i="1"/>
  <c r="F36" i="1"/>
  <c r="E35" i="1"/>
  <c r="D35" i="1"/>
  <c r="F31" i="1"/>
  <c r="F30" i="1"/>
  <c r="E29" i="1"/>
  <c r="D29" i="1"/>
  <c r="F27" i="1"/>
  <c r="F26" i="1"/>
  <c r="E25" i="1"/>
  <c r="F25" i="1" s="1"/>
  <c r="I25" i="1" s="1"/>
  <c r="D25" i="1"/>
  <c r="F21" i="1"/>
  <c r="F20" i="1"/>
  <c r="E19" i="1"/>
  <c r="D19" i="1"/>
  <c r="F17" i="1"/>
  <c r="F16" i="1"/>
  <c r="E15" i="1"/>
  <c r="D15" i="1"/>
  <c r="R17" i="1"/>
  <c r="R24" i="1" l="1"/>
  <c r="R23" i="1"/>
  <c r="R25" i="1"/>
  <c r="R22" i="1"/>
  <c r="R18" i="1"/>
  <c r="F35" i="1"/>
  <c r="I35" i="1" s="1"/>
  <c r="R19" i="1"/>
  <c r="R26" i="1"/>
  <c r="R29" i="1"/>
  <c r="R21" i="1"/>
  <c r="F19" i="1"/>
  <c r="G15" i="1" s="1"/>
  <c r="F15" i="1"/>
  <c r="I15" i="1" s="1"/>
  <c r="F45" i="1"/>
  <c r="I45" i="1" s="1"/>
  <c r="F29" i="1"/>
  <c r="I29" i="1" s="1"/>
  <c r="F39" i="1"/>
  <c r="G35" i="1" s="1"/>
  <c r="I49" i="1"/>
  <c r="G45" i="1"/>
  <c r="I39" i="1"/>
  <c r="G39" i="1"/>
  <c r="G25" i="1"/>
  <c r="G29" i="1"/>
  <c r="U10" i="2"/>
  <c r="T10" i="2"/>
  <c r="G19" i="1" l="1"/>
  <c r="I19" i="1"/>
  <c r="G49" i="1"/>
  <c r="F11" i="1"/>
  <c r="F10" i="1"/>
  <c r="R20" i="1" s="1"/>
  <c r="F7" i="1"/>
  <c r="R28" i="1" s="1"/>
  <c r="F6" i="1"/>
  <c r="R27" i="1" l="1"/>
  <c r="P7" i="2"/>
  <c r="Q32" i="2" l="1"/>
  <c r="P32" i="2"/>
  <c r="Q31" i="2"/>
  <c r="P31" i="2"/>
  <c r="Q30" i="2"/>
  <c r="P30" i="2"/>
  <c r="Q29" i="2"/>
  <c r="Q28" i="2"/>
  <c r="Q27" i="2"/>
  <c r="P27" i="2"/>
  <c r="Q26" i="2"/>
  <c r="P26" i="2"/>
  <c r="Q25" i="2"/>
  <c r="P25" i="2"/>
  <c r="Q24" i="2"/>
  <c r="P24" i="2"/>
  <c r="Q23" i="2"/>
  <c r="P23" i="2"/>
  <c r="Q22" i="2"/>
  <c r="Q21" i="2"/>
  <c r="Q20" i="2"/>
  <c r="Q19" i="2"/>
  <c r="P19" i="2"/>
  <c r="Q18" i="2"/>
  <c r="W10" i="2"/>
  <c r="S10" i="2"/>
  <c r="R10" i="2"/>
  <c r="Q10" i="2"/>
  <c r="P10" i="2"/>
  <c r="W9" i="2"/>
  <c r="U9" i="2"/>
  <c r="T9" i="2"/>
  <c r="S9" i="2"/>
  <c r="R9" i="2"/>
  <c r="Q9" i="2"/>
  <c r="P9" i="2"/>
  <c r="W8" i="2"/>
  <c r="U8" i="2"/>
  <c r="T8" i="2"/>
  <c r="S8" i="2"/>
  <c r="R8" i="2"/>
  <c r="Q8" i="2"/>
  <c r="P8" i="2"/>
  <c r="W7" i="2"/>
  <c r="S7" i="2"/>
  <c r="R7" i="2"/>
  <c r="Q7" i="2"/>
  <c r="W6" i="2"/>
  <c r="S6" i="2"/>
  <c r="R6" i="2"/>
  <c r="Q6" i="2"/>
  <c r="P6" i="2"/>
  <c r="E12" i="2"/>
  <c r="D12" i="2"/>
  <c r="E7" i="2"/>
  <c r="D7" i="2"/>
  <c r="F9" i="2"/>
  <c r="I9" i="2" s="1"/>
  <c r="F10" i="2"/>
  <c r="I10" i="2" s="1"/>
  <c r="F15" i="2"/>
  <c r="I15" i="2" s="1"/>
  <c r="F14" i="2"/>
  <c r="I14" i="2" s="1"/>
  <c r="F13" i="2"/>
  <c r="I13" i="2" s="1"/>
  <c r="F8" i="2"/>
  <c r="I8" i="2" s="1"/>
  <c r="R24" i="2" l="1"/>
  <c r="R26" i="2"/>
  <c r="R31" i="2"/>
  <c r="R23" i="2"/>
  <c r="R25" i="2"/>
  <c r="R27" i="2"/>
  <c r="R30" i="2"/>
  <c r="R32" i="2"/>
  <c r="P20" i="2"/>
  <c r="R20" i="2" s="1"/>
  <c r="P29" i="2"/>
  <c r="R29" i="2" s="1"/>
  <c r="P28" i="2"/>
  <c r="R28" i="2" s="1"/>
  <c r="F12" i="2"/>
  <c r="T7" i="2" s="1"/>
  <c r="F7" i="2"/>
  <c r="V9" i="2"/>
  <c r="P21" i="2"/>
  <c r="R21" i="2" s="1"/>
  <c r="P18" i="2"/>
  <c r="P22" i="2"/>
  <c r="R22" i="2" s="1"/>
  <c r="R19" i="2"/>
  <c r="V8" i="2"/>
  <c r="V10" i="2"/>
  <c r="T6" i="2" l="1"/>
  <c r="I12" i="2"/>
  <c r="G7" i="2"/>
  <c r="I7" i="2"/>
  <c r="G12" i="2"/>
  <c r="U7" i="2" s="1"/>
  <c r="V7" i="2" s="1"/>
  <c r="S29" i="2"/>
  <c r="S20" i="2"/>
  <c r="S30" i="2"/>
  <c r="S31" i="2"/>
  <c r="S32" i="2"/>
  <c r="S21" i="2"/>
  <c r="S28" i="2"/>
  <c r="S27" i="2"/>
  <c r="S26" i="2"/>
  <c r="S19" i="2"/>
  <c r="S18" i="2"/>
  <c r="S25" i="2"/>
  <c r="S24" i="2"/>
  <c r="S23" i="2"/>
  <c r="S22" i="2"/>
  <c r="R18" i="2"/>
  <c r="T32" i="2" l="1"/>
  <c r="T24" i="2"/>
  <c r="T25" i="2"/>
  <c r="T26" i="2"/>
  <c r="T23" i="2"/>
  <c r="T31" i="2"/>
  <c r="T30" i="2"/>
  <c r="T27" i="2"/>
  <c r="T21" i="2"/>
  <c r="T22" i="2"/>
  <c r="T29" i="2"/>
  <c r="T28" i="2"/>
  <c r="U6" i="2"/>
  <c r="V6" i="2" s="1"/>
  <c r="T19" i="2"/>
  <c r="T18" i="2"/>
  <c r="T20" i="2"/>
  <c r="R16" i="1" l="1"/>
  <c r="T18" i="1" s="1"/>
  <c r="S28" i="1"/>
  <c r="S23" i="1"/>
  <c r="S19" i="1"/>
  <c r="S24" i="1"/>
  <c r="S20" i="1"/>
  <c r="S27" i="1"/>
  <c r="S26" i="1"/>
  <c r="S22" i="1"/>
  <c r="S18" i="1"/>
  <c r="S25" i="1"/>
  <c r="S21" i="1"/>
  <c r="S17" i="1"/>
  <c r="S16" i="1"/>
  <c r="W4" i="1"/>
  <c r="S4" i="1"/>
  <c r="R4" i="1"/>
  <c r="Q4" i="1"/>
  <c r="P4" i="1"/>
  <c r="E9" i="1"/>
  <c r="D9" i="1"/>
  <c r="E5" i="1"/>
  <c r="D5" i="1"/>
  <c r="T23" i="1" l="1"/>
  <c r="T24" i="1"/>
  <c r="T20" i="1"/>
  <c r="T26" i="1"/>
  <c r="T17" i="1"/>
  <c r="T22" i="1"/>
  <c r="T21" i="1"/>
  <c r="T27" i="1"/>
  <c r="T19" i="1"/>
  <c r="T25" i="1"/>
  <c r="T28" i="1"/>
  <c r="T29" i="1"/>
  <c r="T16" i="1"/>
  <c r="F9" i="1"/>
  <c r="I9" i="1" s="1"/>
  <c r="F5" i="1"/>
  <c r="G5" i="1" l="1"/>
  <c r="T4" i="1"/>
  <c r="I5" i="1"/>
  <c r="G9" i="1"/>
  <c r="U4" i="1" s="1"/>
  <c r="V4" i="1" l="1"/>
</calcChain>
</file>

<file path=xl/sharedStrings.xml><?xml version="1.0" encoding="utf-8"?>
<sst xmlns="http://schemas.openxmlformats.org/spreadsheetml/2006/main" count="413" uniqueCount="60">
  <si>
    <t>Date</t>
  </si>
  <si>
    <t>Name</t>
  </si>
  <si>
    <t>Chukka 1</t>
  </si>
  <si>
    <t>Chukka 2</t>
  </si>
  <si>
    <t>Cameron Houston</t>
  </si>
  <si>
    <t>Zevi Sansbury</t>
  </si>
  <si>
    <t>Handicap</t>
  </si>
  <si>
    <t>Total</t>
  </si>
  <si>
    <t>Mel Tymm</t>
  </si>
  <si>
    <t>Becky Netten</t>
  </si>
  <si>
    <t>Reggie Harrison</t>
  </si>
  <si>
    <t>Result</t>
  </si>
  <si>
    <t>Team Name</t>
  </si>
  <si>
    <t>Games Played</t>
  </si>
  <si>
    <t>Games Won</t>
  </si>
  <si>
    <t>Games lost</t>
  </si>
  <si>
    <t>Games Drawn</t>
  </si>
  <si>
    <t>Goals Scored</t>
  </si>
  <si>
    <t>Goals Conceeded</t>
  </si>
  <si>
    <t>Goal Difference</t>
  </si>
  <si>
    <t>League Points</t>
  </si>
  <si>
    <t>Foraging Vintners</t>
  </si>
  <si>
    <t>League Table</t>
  </si>
  <si>
    <t>Top Goal Scorer</t>
  </si>
  <si>
    <t>Ed Pearson</t>
  </si>
  <si>
    <t>Positions</t>
  </si>
  <si>
    <t>Av.</t>
  </si>
  <si>
    <t>Total Rank</t>
  </si>
  <si>
    <t>Av. Rank</t>
  </si>
  <si>
    <t>Katie Glaister</t>
  </si>
  <si>
    <t>Zoe Pearson</t>
  </si>
  <si>
    <t>Position</t>
  </si>
  <si>
    <t>The Celtic Associates Novice League</t>
  </si>
  <si>
    <t>Complete Plumbing Solutions</t>
  </si>
  <si>
    <t>Rachel Bainborough</t>
  </si>
  <si>
    <t>W</t>
  </si>
  <si>
    <t>L</t>
  </si>
  <si>
    <t>Sarah Fry</t>
  </si>
  <si>
    <t>Panteras</t>
  </si>
  <si>
    <t>Iain Wood</t>
  </si>
  <si>
    <t>Alistair Wood</t>
  </si>
  <si>
    <t>Mark Copley</t>
  </si>
  <si>
    <t>Manx Travel</t>
  </si>
  <si>
    <t>Celtic Associates</t>
  </si>
  <si>
    <t>Muddy Rugs</t>
  </si>
  <si>
    <t>R 'n' R</t>
  </si>
  <si>
    <t>Stuart Bainborough</t>
  </si>
  <si>
    <t>Rachel Bainborough (Sub)</t>
  </si>
  <si>
    <t>Mark Copley (Sub)</t>
  </si>
  <si>
    <t>e</t>
  </si>
  <si>
    <t>Sarah Fry (sub)</t>
  </si>
  <si>
    <t>Millie Smith (sub)</t>
  </si>
  <si>
    <t>Celtic Colts</t>
  </si>
  <si>
    <t>Ramsay Crookall</t>
  </si>
  <si>
    <t>Strand Veterinary Practice</t>
  </si>
  <si>
    <t>RJA</t>
  </si>
  <si>
    <t>Ed Pearson (sub)</t>
  </si>
  <si>
    <t>Chicks and Stick</t>
  </si>
  <si>
    <t>Kev Valente (sub)</t>
  </si>
  <si>
    <t>Mel Tymm (sub)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</si>
</sst>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5" borderId="0" xfId="0" applyFill="1"/>
    <xf numFmtId="0" fontId="0" fillId="3" borderId="3" xfId="0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/>
    <xf numFmtId="0" fontId="0" fillId="3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3" borderId="31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69000</xdr:rowOff>
    </xdr:from>
    <xdr:to>
      <xdr:col>0</xdr:col>
      <xdr:colOff>1019175</xdr:colOff>
      <xdr:row>7</xdr:row>
      <xdr:rowOff>50960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9000"/>
          <a:ext cx="990600" cy="1553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01"/>
  <sheetViews>
    <sheetView tabSelected="1" topLeftCell="L1" workbookViewId="0">
      <selection activeCell="T19" sqref="T19"/>
    </sheetView>
  </sheetViews>
  <sheetFormatPr defaultColWidth="9.140625" defaultRowHeight="15" x14ac:dyDescent="0.25"/>
  <cols>
    <col min="1" max="2" width="9.140625" style="2"/>
    <col min="3" max="3" width="27.85546875" style="2" bestFit="1" customWidth="1"/>
    <col min="4" max="4" width="10.7109375" style="2" bestFit="1" customWidth="1"/>
    <col min="5" max="5" width="9.140625" style="2"/>
    <col min="6" max="6" width="12.28515625" style="2" bestFit="1" customWidth="1"/>
    <col min="7" max="7" width="16.42578125" style="2" bestFit="1" customWidth="1"/>
    <col min="8" max="9" width="9.140625" style="2"/>
    <col min="10" max="10" width="13.42578125" style="2" bestFit="1" customWidth="1"/>
    <col min="11" max="11" width="9.140625" style="2"/>
    <col min="12" max="13" width="8.42578125" style="6" customWidth="1"/>
    <col min="14" max="14" width="9.140625" style="2" bestFit="1" customWidth="1"/>
    <col min="15" max="15" width="27.85546875" style="2" bestFit="1" customWidth="1"/>
    <col min="16" max="17" width="13.5703125" style="2" bestFit="1" customWidth="1"/>
    <col min="18" max="18" width="10.7109375" style="2" bestFit="1" customWidth="1"/>
    <col min="19" max="19" width="13.28515625" style="2" bestFit="1" customWidth="1"/>
    <col min="20" max="20" width="12.28515625" style="2" bestFit="1" customWidth="1"/>
    <col min="21" max="21" width="16.140625" style="2" customWidth="1"/>
    <col min="22" max="22" width="18.140625" style="2" customWidth="1"/>
    <col min="23" max="23" width="16.5703125" style="2" customWidth="1"/>
    <col min="24" max="16384" width="9.140625" style="2"/>
  </cols>
  <sheetData>
    <row r="1" spans="2:40" x14ac:dyDescent="0.25"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2:40" ht="21.75" thickBot="1" x14ac:dyDescent="0.3">
      <c r="B2" s="10"/>
      <c r="C2" s="10"/>
      <c r="D2" s="10"/>
      <c r="E2" s="10"/>
      <c r="F2" s="10"/>
      <c r="G2" s="10"/>
      <c r="H2" s="10"/>
      <c r="I2" s="10"/>
      <c r="J2" s="10"/>
      <c r="K2" s="10"/>
      <c r="N2" s="8"/>
      <c r="O2" s="7" t="s">
        <v>22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2:40" ht="15.75" thickBot="1" x14ac:dyDescent="0.3">
      <c r="B3" s="10"/>
      <c r="C3" s="1" t="s">
        <v>0</v>
      </c>
      <c r="D3" s="3">
        <v>43750</v>
      </c>
      <c r="E3" s="22"/>
      <c r="F3" s="22"/>
      <c r="G3" s="22"/>
      <c r="H3" s="22"/>
      <c r="I3" s="22"/>
      <c r="J3" s="22"/>
      <c r="K3" s="10"/>
      <c r="M3" s="8"/>
      <c r="N3" s="32" t="s">
        <v>25</v>
      </c>
      <c r="O3" s="32" t="s">
        <v>12</v>
      </c>
      <c r="P3" s="68" t="s">
        <v>13</v>
      </c>
      <c r="Q3" s="44" t="s">
        <v>14</v>
      </c>
      <c r="R3" s="44" t="s">
        <v>15</v>
      </c>
      <c r="S3" s="44" t="s">
        <v>16</v>
      </c>
      <c r="T3" s="44" t="s">
        <v>17</v>
      </c>
      <c r="U3" s="44" t="s">
        <v>18</v>
      </c>
      <c r="V3" s="44" t="s">
        <v>19</v>
      </c>
      <c r="W3" s="45" t="s">
        <v>20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2:40" x14ac:dyDescent="0.25">
      <c r="B4" s="10"/>
      <c r="C4" s="1" t="s">
        <v>1</v>
      </c>
      <c r="D4" s="1" t="s">
        <v>2</v>
      </c>
      <c r="E4" s="1" t="s">
        <v>3</v>
      </c>
      <c r="F4" s="1" t="s">
        <v>17</v>
      </c>
      <c r="G4" s="1" t="s">
        <v>18</v>
      </c>
      <c r="H4" s="1" t="s">
        <v>6</v>
      </c>
      <c r="I4" s="1" t="s">
        <v>7</v>
      </c>
      <c r="J4" s="1" t="s">
        <v>11</v>
      </c>
      <c r="K4" s="10"/>
      <c r="M4" s="8"/>
      <c r="N4" s="47">
        <v>1</v>
      </c>
      <c r="O4" s="27" t="s">
        <v>33</v>
      </c>
      <c r="P4" s="69">
        <f>COUNTIF(C$5:C10000,O4)</f>
        <v>5</v>
      </c>
      <c r="Q4" s="70">
        <f>COUNTIFS(C$5:C10000,O4,J$5:J10000,"W")</f>
        <v>5</v>
      </c>
      <c r="R4" s="70">
        <f>COUNTIFS(C$5:C10000,O4,J$5:J10000,"L")</f>
        <v>0</v>
      </c>
      <c r="S4" s="70">
        <f>COUNTIFS(C$5:C10000,O4,J$5:J10000,"D")</f>
        <v>0</v>
      </c>
      <c r="T4" s="70">
        <f>SUMIF(C$5:C10000,O4,F$5:F10000)</f>
        <v>70</v>
      </c>
      <c r="U4" s="70">
        <f>SUMIF(C$5:C10000,O4,G$5:G10000)</f>
        <v>25</v>
      </c>
      <c r="V4" s="70">
        <f>T4-U4</f>
        <v>45</v>
      </c>
      <c r="W4" s="71">
        <f>COUNTIFS(C$5:C10000,O4,J$5:J10000,"W")*3+COUNTIFS(C$5:C10000,O4,J$5:J10000,"D")</f>
        <v>15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2:40" x14ac:dyDescent="0.25">
      <c r="B5" s="10"/>
      <c r="C5" s="4" t="s">
        <v>44</v>
      </c>
      <c r="D5" s="1">
        <f>SUM(D6:D7)</f>
        <v>3</v>
      </c>
      <c r="E5" s="1">
        <f>SUM(E6:E7)</f>
        <v>1</v>
      </c>
      <c r="F5" s="1">
        <f>D5+E5</f>
        <v>4</v>
      </c>
      <c r="G5" s="1">
        <f>F9</f>
        <v>17</v>
      </c>
      <c r="H5" s="9">
        <v>0</v>
      </c>
      <c r="I5" s="4">
        <f>F5+H5</f>
        <v>4</v>
      </c>
      <c r="J5" s="4" t="s">
        <v>36</v>
      </c>
      <c r="K5" s="10"/>
      <c r="M5" s="8"/>
      <c r="N5" s="27">
        <v>2</v>
      </c>
      <c r="O5" s="27" t="s">
        <v>43</v>
      </c>
      <c r="P5" s="72">
        <f>COUNTIF(C$5:C10001,O5)</f>
        <v>5</v>
      </c>
      <c r="Q5" s="5">
        <f>COUNTIFS(C$5:C10001,O5,J$5:J10001,"W")</f>
        <v>5</v>
      </c>
      <c r="R5" s="5">
        <f>COUNTIFS(C$5:C10001,O5,J$5:J10001,"L")</f>
        <v>0</v>
      </c>
      <c r="S5" s="5">
        <f>COUNTIFS(C$5:C10001,O5,J$5:J10001,"D")</f>
        <v>0</v>
      </c>
      <c r="T5" s="5">
        <f>SUMIF(C$5:C10001,O5,F$5:F10001)</f>
        <v>60</v>
      </c>
      <c r="U5" s="5">
        <f>SUMIF(C$5:C10001,O5,G$5:G10001)</f>
        <v>26</v>
      </c>
      <c r="V5" s="5">
        <f t="shared" ref="V5:V10" si="0">T5-U5</f>
        <v>34</v>
      </c>
      <c r="W5" s="37">
        <f>COUNTIFS(C$5:C10001,O5,J$5:J10001,"W")*3+COUNTIFS(C$5:C10001,O5,J$5:J10001,"D")</f>
        <v>15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2:40" x14ac:dyDescent="0.25">
      <c r="B6" s="10"/>
      <c r="C6" s="5" t="s">
        <v>8</v>
      </c>
      <c r="D6" s="9">
        <v>3</v>
      </c>
      <c r="E6" s="9">
        <v>0</v>
      </c>
      <c r="F6" s="1">
        <f>D6+E6</f>
        <v>3</v>
      </c>
      <c r="G6" s="67"/>
      <c r="H6" s="67"/>
      <c r="I6" s="1"/>
      <c r="J6" s="67"/>
      <c r="K6" s="10"/>
      <c r="M6" s="8"/>
      <c r="N6" s="27">
        <v>3</v>
      </c>
      <c r="O6" s="27" t="s">
        <v>42</v>
      </c>
      <c r="P6" s="72">
        <f>COUNTIF(C$5:C10002,O6)</f>
        <v>6</v>
      </c>
      <c r="Q6" s="5">
        <f>COUNTIFS(C$5:C10002,O6,J$5:J10002,"W")</f>
        <v>3</v>
      </c>
      <c r="R6" s="5">
        <f>COUNTIFS(C$5:C10002,O6,J$5:J10002,"L")</f>
        <v>3</v>
      </c>
      <c r="S6" s="5">
        <f>COUNTIFS(C$5:C10002,O6,J$5:J10002,"D")</f>
        <v>0</v>
      </c>
      <c r="T6" s="5">
        <f>SUMIF(C$5:C10002,O6,F$5:F10002)</f>
        <v>71</v>
      </c>
      <c r="U6" s="5">
        <f>SUMIF(C$5:C10002,O6,G$5:G10002)</f>
        <v>53</v>
      </c>
      <c r="V6" s="5">
        <f t="shared" si="0"/>
        <v>18</v>
      </c>
      <c r="W6" s="37">
        <f>COUNTIFS(C$5:C10002,O6,J$5:J10002,"W")*3+COUNTIFS(C$5:C10002,O6,J$5:J10002,"D")</f>
        <v>9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2:40" x14ac:dyDescent="0.25">
      <c r="B7" s="10"/>
      <c r="C7" s="5" t="s">
        <v>30</v>
      </c>
      <c r="D7" s="9">
        <v>0</v>
      </c>
      <c r="E7" s="9">
        <v>1</v>
      </c>
      <c r="F7" s="1">
        <f>D7+E7</f>
        <v>1</v>
      </c>
      <c r="G7" s="67"/>
      <c r="H7" s="67"/>
      <c r="I7" s="1"/>
      <c r="J7" s="67"/>
      <c r="K7" s="10"/>
      <c r="M7" s="8"/>
      <c r="N7" s="27">
        <v>4</v>
      </c>
      <c r="O7" s="30" t="s">
        <v>38</v>
      </c>
      <c r="P7" s="72">
        <f>COUNTIF(C$5:C10003,O7)</f>
        <v>6</v>
      </c>
      <c r="Q7" s="5">
        <f>COUNTIFS(C$5:C10003,O7,J$5:J10003,"W")</f>
        <v>3</v>
      </c>
      <c r="R7" s="5">
        <f>COUNTIFS(C$5:C10003,O7,J$5:J10003,"L")</f>
        <v>3</v>
      </c>
      <c r="S7" s="5">
        <f>COUNTIFS(C$5:C10003,O7,J$5:J10003,"D")</f>
        <v>0</v>
      </c>
      <c r="T7" s="5">
        <f>SUMIF(C$5:C10003,O7,F$5:F10003)</f>
        <v>54</v>
      </c>
      <c r="U7" s="5">
        <f>SUMIF(C$5:C10003,O7,G$5:G10003)</f>
        <v>69</v>
      </c>
      <c r="V7" s="5">
        <f t="shared" si="0"/>
        <v>-15</v>
      </c>
      <c r="W7" s="37">
        <f>COUNTIFS(C$5:C10003,O7,J$5:J10003,"W")*3+COUNTIFS(C$5:C10003,O7,J$5:J10003,"D")</f>
        <v>9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40" x14ac:dyDescent="0.25">
      <c r="B8" s="10"/>
      <c r="C8" s="67"/>
      <c r="D8" s="67"/>
      <c r="E8" s="67"/>
      <c r="F8" s="67"/>
      <c r="G8" s="67"/>
      <c r="H8" s="67"/>
      <c r="I8" s="67"/>
      <c r="J8" s="67"/>
      <c r="K8" s="10"/>
      <c r="M8" s="8"/>
      <c r="N8" s="27">
        <v>5</v>
      </c>
      <c r="O8" s="27" t="s">
        <v>45</v>
      </c>
      <c r="P8" s="72">
        <f>COUNTIF(C$5:C10004,O8)</f>
        <v>6</v>
      </c>
      <c r="Q8" s="5">
        <f>COUNTIFS(C$5:C10004,O8,J$5:J10004,"W")</f>
        <v>2</v>
      </c>
      <c r="R8" s="5">
        <f>COUNTIFS(C$5:C10004,O8,J$5:J10004,"L")</f>
        <v>4</v>
      </c>
      <c r="S8" s="5">
        <f>COUNTIFS(C$5:C10004,O8,J$5:J10004,"D")</f>
        <v>0</v>
      </c>
      <c r="T8" s="5">
        <f>SUMIF(C$5:C10004,O8,F$5:F10004)</f>
        <v>49</v>
      </c>
      <c r="U8" s="5">
        <f>SUMIF(C$5:C10004,O8,G$5:G10004)</f>
        <v>55</v>
      </c>
      <c r="V8" s="5">
        <f t="shared" si="0"/>
        <v>-6</v>
      </c>
      <c r="W8" s="37">
        <f>COUNTIFS(C$5:C10004,O8,J$5:J10004,"W")*3+COUNTIFS(C$5:C10004,O8,J$5:J10004,"D")</f>
        <v>6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2:40" x14ac:dyDescent="0.25">
      <c r="B9" s="10"/>
      <c r="C9" s="4" t="s">
        <v>38</v>
      </c>
      <c r="D9" s="1">
        <f>SUM(D10:D11)</f>
        <v>7</v>
      </c>
      <c r="E9" s="1">
        <f>SUM(E10:E11)</f>
        <v>10</v>
      </c>
      <c r="F9" s="1">
        <f t="shared" ref="F9" si="1">D9+E9</f>
        <v>17</v>
      </c>
      <c r="G9" s="1">
        <f>F5</f>
        <v>4</v>
      </c>
      <c r="H9" s="9"/>
      <c r="I9" s="4">
        <f>F9+H9</f>
        <v>17</v>
      </c>
      <c r="J9" s="4" t="s">
        <v>35</v>
      </c>
      <c r="K9" s="10"/>
      <c r="M9" s="8"/>
      <c r="N9" s="27">
        <v>6</v>
      </c>
      <c r="O9" s="27" t="s">
        <v>21</v>
      </c>
      <c r="P9" s="72">
        <f>COUNTIF(C$5:C10005,O9)</f>
        <v>6</v>
      </c>
      <c r="Q9" s="5">
        <f>COUNTIFS(C$5:C10005,O9,J$5:J10005,"W")</f>
        <v>2</v>
      </c>
      <c r="R9" s="5">
        <f>COUNTIFS(C$5:C10005,O9,J$5:J10005,"L")</f>
        <v>4</v>
      </c>
      <c r="S9" s="5">
        <f>COUNTIFS(C$5:C10005,O9,J$5:J10005,"D")</f>
        <v>0</v>
      </c>
      <c r="T9" s="5">
        <f>SUMIF(C$5:C10005,O9,F$5:F10005)</f>
        <v>55</v>
      </c>
      <c r="U9" s="5">
        <f>SUMIF(C$5:C10005,O9,G$5:G10005)</f>
        <v>67</v>
      </c>
      <c r="V9" s="5">
        <f t="shared" si="0"/>
        <v>-12</v>
      </c>
      <c r="W9" s="37">
        <f>COUNTIFS(C$5:C10005,O9,J$5:J10005,"W")*3+COUNTIFS(C$5:C10005,O9,J$5:J10005,"D")</f>
        <v>6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2:40" ht="15.75" thickBot="1" x14ac:dyDescent="0.3">
      <c r="B10" s="10"/>
      <c r="C10" s="5" t="s">
        <v>41</v>
      </c>
      <c r="D10" s="9">
        <v>4</v>
      </c>
      <c r="E10" s="9">
        <v>5</v>
      </c>
      <c r="F10" s="1">
        <f>D10+E10</f>
        <v>9</v>
      </c>
      <c r="G10" s="67"/>
      <c r="H10" s="67"/>
      <c r="I10" s="1"/>
      <c r="J10" s="67"/>
      <c r="K10" s="10"/>
      <c r="M10" s="8"/>
      <c r="N10" s="28">
        <v>7</v>
      </c>
      <c r="O10" s="28" t="s">
        <v>44</v>
      </c>
      <c r="P10" s="73">
        <f>COUNTIF(C$5:C10006,O10)</f>
        <v>6</v>
      </c>
      <c r="Q10" s="38">
        <f>COUNTIFS(C$5:C10006,O10,J$5:J10006,"W")</f>
        <v>0</v>
      </c>
      <c r="R10" s="38">
        <f>COUNTIFS(C$5:C10006,O10,J$5:J10006,"L")</f>
        <v>6</v>
      </c>
      <c r="S10" s="38">
        <f>COUNTIFS(C$5:C10006,O10,J$5:J10006,"D")</f>
        <v>0</v>
      </c>
      <c r="T10" s="38">
        <f>SUMIF(C$5:C10006,O10,F$5:F10006)</f>
        <v>28</v>
      </c>
      <c r="U10" s="38">
        <f>SUMIF(C$5:C10006,O10,G$5:G10006)</f>
        <v>92</v>
      </c>
      <c r="V10" s="38">
        <f t="shared" si="0"/>
        <v>-64</v>
      </c>
      <c r="W10" s="39">
        <f>COUNTIFS(C$5:C10006,O10,J$5:J10006,"W")*3+COUNTIFS(C$5:C10006,O10,J$5:J10006,"D")</f>
        <v>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2:40" x14ac:dyDescent="0.25">
      <c r="B11" s="10"/>
      <c r="C11" s="5" t="s">
        <v>47</v>
      </c>
      <c r="D11" s="9">
        <v>3</v>
      </c>
      <c r="E11" s="9">
        <v>5</v>
      </c>
      <c r="F11" s="1">
        <f>D11+E11</f>
        <v>8</v>
      </c>
      <c r="G11" s="67"/>
      <c r="H11" s="67"/>
      <c r="I11" s="1"/>
      <c r="J11" s="67"/>
      <c r="K11" s="10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2:40" x14ac:dyDescent="0.25">
      <c r="B12" s="10"/>
      <c r="C12" s="22"/>
      <c r="D12" s="22"/>
      <c r="E12" s="22"/>
      <c r="F12" s="22"/>
      <c r="G12" s="22"/>
      <c r="H12" s="22"/>
      <c r="I12" s="22"/>
      <c r="J12" s="22"/>
      <c r="K12" s="10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2:40" x14ac:dyDescent="0.25">
      <c r="B13" s="10"/>
      <c r="C13" s="1" t="s">
        <v>0</v>
      </c>
      <c r="D13" s="3">
        <v>43750</v>
      </c>
      <c r="E13" s="22"/>
      <c r="F13" s="22"/>
      <c r="G13" s="22"/>
      <c r="H13" s="22"/>
      <c r="I13" s="22"/>
      <c r="J13" s="22"/>
      <c r="K13" s="1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2:40" ht="21.75" thickBot="1" x14ac:dyDescent="0.3">
      <c r="B14" s="10"/>
      <c r="C14" s="1" t="s">
        <v>1</v>
      </c>
      <c r="D14" s="1" t="s">
        <v>2</v>
      </c>
      <c r="E14" s="1" t="s">
        <v>3</v>
      </c>
      <c r="F14" s="1" t="s">
        <v>17</v>
      </c>
      <c r="G14" s="1" t="s">
        <v>18</v>
      </c>
      <c r="H14" s="1" t="s">
        <v>6</v>
      </c>
      <c r="I14" s="1" t="s">
        <v>7</v>
      </c>
      <c r="J14" s="1" t="s">
        <v>11</v>
      </c>
      <c r="K14" s="10"/>
      <c r="N14" s="6"/>
      <c r="O14" s="7" t="s">
        <v>23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2:40" ht="15.75" thickBot="1" x14ac:dyDescent="0.3">
      <c r="B15" s="10"/>
      <c r="C15" s="4" t="s">
        <v>43</v>
      </c>
      <c r="D15" s="1">
        <f>SUM(D16:D17)</f>
        <v>5</v>
      </c>
      <c r="E15" s="1">
        <f>SUM(E16:E17)</f>
        <v>7</v>
      </c>
      <c r="F15" s="1">
        <f>D15+E15</f>
        <v>12</v>
      </c>
      <c r="G15" s="1">
        <f>F19</f>
        <v>8</v>
      </c>
      <c r="H15" s="9">
        <v>0</v>
      </c>
      <c r="I15" s="4">
        <f>F15+H15</f>
        <v>12</v>
      </c>
      <c r="J15" s="4" t="s">
        <v>35</v>
      </c>
      <c r="K15" s="10"/>
      <c r="N15" s="8"/>
      <c r="O15" s="32" t="s">
        <v>1</v>
      </c>
      <c r="P15" s="43" t="s">
        <v>17</v>
      </c>
      <c r="Q15" s="44" t="s">
        <v>13</v>
      </c>
      <c r="R15" s="44" t="s">
        <v>26</v>
      </c>
      <c r="S15" s="44" t="s">
        <v>27</v>
      </c>
      <c r="T15" s="45" t="s">
        <v>28</v>
      </c>
      <c r="U15" s="6"/>
      <c r="V15" s="8"/>
      <c r="W15" s="8"/>
      <c r="X15" s="8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2:40" x14ac:dyDescent="0.25">
      <c r="B16" s="10"/>
      <c r="C16" s="5" t="s">
        <v>4</v>
      </c>
      <c r="D16" s="9">
        <v>2</v>
      </c>
      <c r="E16" s="9">
        <v>7</v>
      </c>
      <c r="F16" s="1">
        <f>D16+E16</f>
        <v>9</v>
      </c>
      <c r="G16" s="67"/>
      <c r="H16" s="67"/>
      <c r="I16" s="1"/>
      <c r="J16" s="67"/>
      <c r="K16" s="10"/>
      <c r="N16" s="8"/>
      <c r="O16" s="47" t="s">
        <v>4</v>
      </c>
      <c r="P16" s="69">
        <f>SUMIF(C$5:C10000,O16,F$5:F10000)</f>
        <v>43</v>
      </c>
      <c r="Q16" s="70">
        <f>COUNTIF($C$5:$C10000,$O16)</f>
        <v>5</v>
      </c>
      <c r="R16" s="76">
        <f>(P16/Q16)</f>
        <v>8.6</v>
      </c>
      <c r="S16" s="70">
        <f>RANK($P16,$P$16:$P$33)</f>
        <v>1</v>
      </c>
      <c r="T16" s="71">
        <f>RANK($R16,$R$16:$R$33)</f>
        <v>1</v>
      </c>
      <c r="U16" s="6"/>
      <c r="V16" s="8"/>
      <c r="W16" s="8"/>
      <c r="X16" s="8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2:40" x14ac:dyDescent="0.25">
      <c r="B17" s="10"/>
      <c r="C17" s="5" t="s">
        <v>39</v>
      </c>
      <c r="D17" s="9">
        <v>3</v>
      </c>
      <c r="E17" s="9">
        <v>0</v>
      </c>
      <c r="F17" s="1">
        <f>D17+E17</f>
        <v>3</v>
      </c>
      <c r="G17" s="67"/>
      <c r="H17" s="67"/>
      <c r="I17" s="1"/>
      <c r="J17" s="67"/>
      <c r="K17" s="10"/>
      <c r="N17" s="8"/>
      <c r="O17" s="27" t="s">
        <v>9</v>
      </c>
      <c r="P17" s="72">
        <f>SUMIF(C$5:C10001,O17,F$5:F10001)</f>
        <v>38</v>
      </c>
      <c r="Q17" s="5">
        <f>COUNTIF($C$5:$C10001,$O17)</f>
        <v>6</v>
      </c>
      <c r="R17" s="74">
        <f t="shared" ref="R17:R29" si="2">(P17/Q17)</f>
        <v>6.333333333333333</v>
      </c>
      <c r="S17" s="5">
        <f t="shared" ref="S17:S28" si="3">RANK($P17,$P$16:$P$33)</f>
        <v>2</v>
      </c>
      <c r="T17" s="37">
        <f t="shared" ref="T17:T29" si="4">RANK($R17,$R$16:$R$33)</f>
        <v>4</v>
      </c>
      <c r="U17" s="8"/>
      <c r="V17" s="8"/>
      <c r="W17" s="8"/>
      <c r="X17" s="8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2:40" x14ac:dyDescent="0.25">
      <c r="B18" s="10"/>
      <c r="C18" s="67"/>
      <c r="D18" s="67"/>
      <c r="E18" s="67"/>
      <c r="F18" s="67"/>
      <c r="G18" s="67"/>
      <c r="H18" s="67"/>
      <c r="I18" s="67"/>
      <c r="J18" s="67"/>
      <c r="K18" s="10"/>
      <c r="N18" s="8"/>
      <c r="O18" s="27" t="s">
        <v>5</v>
      </c>
      <c r="P18" s="72">
        <f>SUMIF(C$5:C10002,O18,F$5:F10002)</f>
        <v>37</v>
      </c>
      <c r="Q18" s="5">
        <f>COUNTIF($C$5:$C10002,$O18)</f>
        <v>6</v>
      </c>
      <c r="R18" s="74">
        <f t="shared" si="2"/>
        <v>6.166666666666667</v>
      </c>
      <c r="S18" s="5">
        <f t="shared" si="3"/>
        <v>3</v>
      </c>
      <c r="T18" s="37">
        <f t="shared" si="4"/>
        <v>5</v>
      </c>
      <c r="U18" s="8"/>
      <c r="V18" s="8"/>
      <c r="W18" s="8"/>
      <c r="X18" s="8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2:40" x14ac:dyDescent="0.25">
      <c r="B19" s="10"/>
      <c r="C19" s="4" t="s">
        <v>42</v>
      </c>
      <c r="D19" s="1">
        <f>SUM(D20:D21)</f>
        <v>5</v>
      </c>
      <c r="E19" s="1">
        <f>SUM(E20:E21)</f>
        <v>3</v>
      </c>
      <c r="F19" s="1">
        <f t="shared" ref="F19" si="5">D19+E19</f>
        <v>8</v>
      </c>
      <c r="G19" s="1">
        <f>F15</f>
        <v>12</v>
      </c>
      <c r="H19" s="9">
        <v>3</v>
      </c>
      <c r="I19" s="4">
        <f>F19+H19</f>
        <v>11</v>
      </c>
      <c r="J19" s="4" t="s">
        <v>36</v>
      </c>
      <c r="K19" s="10"/>
      <c r="N19" s="8"/>
      <c r="O19" s="27" t="s">
        <v>29</v>
      </c>
      <c r="P19" s="72">
        <f>SUMIF(C$5:C10003,O19,F$5:F10003)</f>
        <v>35</v>
      </c>
      <c r="Q19" s="5">
        <f>COUNTIF($C$5:$C10003,$O19)</f>
        <v>5</v>
      </c>
      <c r="R19" s="74">
        <f t="shared" si="2"/>
        <v>7</v>
      </c>
      <c r="S19" s="5">
        <f t="shared" si="3"/>
        <v>4</v>
      </c>
      <c r="T19" s="37">
        <f t="shared" si="4"/>
        <v>2</v>
      </c>
      <c r="U19" s="8"/>
      <c r="V19" s="8"/>
      <c r="W19" s="8"/>
      <c r="X19" s="8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2:40" x14ac:dyDescent="0.25">
      <c r="B20" s="10"/>
      <c r="C20" s="5" t="s">
        <v>9</v>
      </c>
      <c r="D20" s="9">
        <v>3</v>
      </c>
      <c r="E20" s="9">
        <v>2</v>
      </c>
      <c r="F20" s="1">
        <f>D20+E20</f>
        <v>5</v>
      </c>
      <c r="G20" s="67"/>
      <c r="H20" s="67"/>
      <c r="I20" s="1"/>
      <c r="J20" s="67"/>
      <c r="K20" s="10"/>
      <c r="N20" s="58"/>
      <c r="O20" s="75" t="s">
        <v>46</v>
      </c>
      <c r="P20" s="72">
        <f>SUMIF(C$5:C10004,O20,F$5:F10004)</f>
        <v>35</v>
      </c>
      <c r="Q20" s="5">
        <f>COUNTIF($C$5:$C10004,$O20)</f>
        <v>5</v>
      </c>
      <c r="R20" s="74">
        <f t="shared" si="2"/>
        <v>7</v>
      </c>
      <c r="S20" s="5">
        <f t="shared" si="3"/>
        <v>4</v>
      </c>
      <c r="T20" s="37">
        <f t="shared" si="4"/>
        <v>2</v>
      </c>
      <c r="U20" s="8"/>
      <c r="V20" s="8"/>
      <c r="W20" s="8"/>
      <c r="X20" s="8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2:40" x14ac:dyDescent="0.25">
      <c r="B21" s="10"/>
      <c r="C21" s="27" t="s">
        <v>24</v>
      </c>
      <c r="D21" s="9">
        <v>2</v>
      </c>
      <c r="E21" s="9">
        <v>1</v>
      </c>
      <c r="F21" s="1">
        <f>D21+E21</f>
        <v>3</v>
      </c>
      <c r="G21" s="67"/>
      <c r="H21" s="67"/>
      <c r="I21" s="1"/>
      <c r="J21" s="67"/>
      <c r="K21" s="10"/>
      <c r="N21" s="8"/>
      <c r="O21" s="27" t="s">
        <v>24</v>
      </c>
      <c r="P21" s="72">
        <f>SUMIF(C$5:C10005,O21,F$5:F10005)</f>
        <v>33</v>
      </c>
      <c r="Q21" s="5">
        <f>COUNTIF($C$5:$C10005,$O21)</f>
        <v>6</v>
      </c>
      <c r="R21" s="74">
        <f t="shared" si="2"/>
        <v>5.5</v>
      </c>
      <c r="S21" s="5">
        <f t="shared" si="3"/>
        <v>6</v>
      </c>
      <c r="T21" s="37">
        <f t="shared" si="4"/>
        <v>6</v>
      </c>
      <c r="U21" s="8"/>
      <c r="V21" s="8"/>
      <c r="W21" s="8"/>
      <c r="X21" s="8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2:40" x14ac:dyDescent="0.25">
      <c r="B22" s="10"/>
      <c r="C22" s="22"/>
      <c r="D22" s="22"/>
      <c r="E22" s="22"/>
      <c r="F22" s="22"/>
      <c r="G22" s="22"/>
      <c r="H22" s="22"/>
      <c r="I22" s="22"/>
      <c r="J22" s="22"/>
      <c r="K22" s="10"/>
      <c r="N22" s="8"/>
      <c r="O22" s="27" t="s">
        <v>34</v>
      </c>
      <c r="P22" s="72">
        <f>SUMIF(C$5:C10006,O22,F$5:F10006)</f>
        <v>30</v>
      </c>
      <c r="Q22" s="5">
        <f>COUNTIF($C$5:$C10006,$O22)</f>
        <v>6</v>
      </c>
      <c r="R22" s="74">
        <f t="shared" si="2"/>
        <v>5</v>
      </c>
      <c r="S22" s="5">
        <f t="shared" si="3"/>
        <v>7</v>
      </c>
      <c r="T22" s="37">
        <f t="shared" si="4"/>
        <v>7</v>
      </c>
      <c r="U22" s="8"/>
      <c r="V22" s="8"/>
      <c r="W22" s="8"/>
      <c r="X22" s="8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2:40" x14ac:dyDescent="0.25">
      <c r="B23" s="10"/>
      <c r="C23" s="1" t="s">
        <v>0</v>
      </c>
      <c r="D23" s="3">
        <v>43755</v>
      </c>
      <c r="E23" s="22"/>
      <c r="F23" s="22"/>
      <c r="G23" s="22"/>
      <c r="H23" s="22"/>
      <c r="I23" s="22"/>
      <c r="J23" s="22"/>
      <c r="K23" s="10"/>
      <c r="N23" s="8"/>
      <c r="O23" s="27" t="s">
        <v>41</v>
      </c>
      <c r="P23" s="72">
        <f>SUMIF(C$5:C10007,O23,F$5:F10007)</f>
        <v>23</v>
      </c>
      <c r="Q23" s="5">
        <f>COUNTIF($C$5:$C10007,$O23)</f>
        <v>5</v>
      </c>
      <c r="R23" s="74">
        <f t="shared" si="2"/>
        <v>4.5999999999999996</v>
      </c>
      <c r="S23" s="5">
        <f t="shared" si="3"/>
        <v>8</v>
      </c>
      <c r="T23" s="37">
        <f t="shared" si="4"/>
        <v>9</v>
      </c>
      <c r="U23" s="8"/>
      <c r="V23" s="8"/>
      <c r="W23" s="8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2:40" x14ac:dyDescent="0.25">
      <c r="B24" s="10"/>
      <c r="C24" s="1" t="s">
        <v>1</v>
      </c>
      <c r="D24" s="1" t="s">
        <v>2</v>
      </c>
      <c r="E24" s="1" t="s">
        <v>3</v>
      </c>
      <c r="F24" s="1" t="s">
        <v>17</v>
      </c>
      <c r="G24" s="1" t="s">
        <v>18</v>
      </c>
      <c r="H24" s="1" t="s">
        <v>6</v>
      </c>
      <c r="I24" s="1" t="s">
        <v>7</v>
      </c>
      <c r="J24" s="1" t="s">
        <v>11</v>
      </c>
      <c r="K24" s="10"/>
      <c r="N24" s="8"/>
      <c r="O24" s="27" t="s">
        <v>8</v>
      </c>
      <c r="P24" s="72">
        <f>SUMIF(C$5:C10008,O24,F$5:F10008)</f>
        <v>19</v>
      </c>
      <c r="Q24" s="5">
        <f>COUNTIF($C$5:$C10008,$O24)</f>
        <v>6</v>
      </c>
      <c r="R24" s="74">
        <f t="shared" si="2"/>
        <v>3.1666666666666665</v>
      </c>
      <c r="S24" s="5">
        <f t="shared" si="3"/>
        <v>9</v>
      </c>
      <c r="T24" s="37">
        <f t="shared" si="4"/>
        <v>10</v>
      </c>
      <c r="U24" s="8"/>
      <c r="V24" s="8"/>
      <c r="W24" s="8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2:40" x14ac:dyDescent="0.25">
      <c r="B25" s="10"/>
      <c r="C25" s="4" t="s">
        <v>21</v>
      </c>
      <c r="D25" s="1">
        <f>SUM(D26:D27)</f>
        <v>4</v>
      </c>
      <c r="E25" s="1">
        <f>SUM(E26:E27)</f>
        <v>9</v>
      </c>
      <c r="F25" s="1">
        <f>D25+E25</f>
        <v>13</v>
      </c>
      <c r="G25" s="1">
        <f>F29</f>
        <v>8</v>
      </c>
      <c r="H25" s="9">
        <v>0</v>
      </c>
      <c r="I25" s="4">
        <f>F25+H25</f>
        <v>13</v>
      </c>
      <c r="J25" s="4" t="s">
        <v>35</v>
      </c>
      <c r="K25" s="10"/>
      <c r="N25" s="8"/>
      <c r="O25" s="27" t="s">
        <v>10</v>
      </c>
      <c r="P25" s="72">
        <f>SUMIF(C$5:C10009,O25,F$5:F10009)</f>
        <v>19</v>
      </c>
      <c r="Q25" s="5">
        <f>COUNTIF($C$5:$C10009,$O25)</f>
        <v>6</v>
      </c>
      <c r="R25" s="74">
        <f t="shared" si="2"/>
        <v>3.1666666666666665</v>
      </c>
      <c r="S25" s="5">
        <f t="shared" si="3"/>
        <v>9</v>
      </c>
      <c r="T25" s="37">
        <f t="shared" si="4"/>
        <v>10</v>
      </c>
      <c r="U25" s="8"/>
      <c r="V25" s="8"/>
      <c r="W25" s="8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2:40" x14ac:dyDescent="0.25">
      <c r="B26" s="10"/>
      <c r="C26" s="5" t="s">
        <v>5</v>
      </c>
      <c r="D26" s="9">
        <v>3</v>
      </c>
      <c r="E26" s="9">
        <v>7</v>
      </c>
      <c r="F26" s="1">
        <f>D26+E26</f>
        <v>10</v>
      </c>
      <c r="G26" s="67"/>
      <c r="H26" s="67"/>
      <c r="I26" s="1"/>
      <c r="J26" s="67"/>
      <c r="K26" s="10"/>
      <c r="N26" s="8"/>
      <c r="O26" s="27" t="s">
        <v>40</v>
      </c>
      <c r="P26" s="72">
        <f>SUMIF(C$5:C10010,O26,F$5:F10010)</f>
        <v>11</v>
      </c>
      <c r="Q26" s="5">
        <f>COUNTIF($C$5:$C10010,$O26)</f>
        <v>5</v>
      </c>
      <c r="R26" s="74">
        <f t="shared" si="2"/>
        <v>2.2000000000000002</v>
      </c>
      <c r="S26" s="5">
        <f t="shared" si="3"/>
        <v>11</v>
      </c>
      <c r="T26" s="37">
        <f t="shared" si="4"/>
        <v>13</v>
      </c>
      <c r="U26" s="8"/>
      <c r="V26" s="8"/>
      <c r="W26" s="8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2:40" x14ac:dyDescent="0.25">
      <c r="B27" s="10"/>
      <c r="C27" s="5" t="s">
        <v>37</v>
      </c>
      <c r="D27" s="9">
        <v>1</v>
      </c>
      <c r="E27" s="9">
        <v>2</v>
      </c>
      <c r="F27" s="1">
        <f>D27+E27</f>
        <v>3</v>
      </c>
      <c r="G27" s="67"/>
      <c r="H27" s="67"/>
      <c r="I27" s="1"/>
      <c r="J27" s="67"/>
      <c r="K27" s="10"/>
      <c r="N27" s="8"/>
      <c r="O27" s="27" t="s">
        <v>39</v>
      </c>
      <c r="P27" s="72">
        <f>SUMIF(C$5:C10011,O27,F$5:F10011)</f>
        <v>10</v>
      </c>
      <c r="Q27" s="5">
        <f>COUNTIF($C$5:$C10011,$O27)</f>
        <v>2</v>
      </c>
      <c r="R27" s="74">
        <f t="shared" si="2"/>
        <v>5</v>
      </c>
      <c r="S27" s="5">
        <f t="shared" si="3"/>
        <v>12</v>
      </c>
      <c r="T27" s="37">
        <f t="shared" si="4"/>
        <v>7</v>
      </c>
      <c r="U27" s="8"/>
      <c r="V27" s="8"/>
      <c r="W27" s="8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2:40" x14ac:dyDescent="0.25">
      <c r="B28" s="10"/>
      <c r="C28" s="67"/>
      <c r="D28" s="67"/>
      <c r="E28" s="67"/>
      <c r="F28" s="67"/>
      <c r="G28" s="67"/>
      <c r="H28" s="67"/>
      <c r="I28" s="67"/>
      <c r="J28" s="67"/>
      <c r="K28" s="10"/>
      <c r="N28" s="8"/>
      <c r="O28" s="27" t="s">
        <v>37</v>
      </c>
      <c r="P28" s="72">
        <f>SUMIF(C$5:C10012,O28,F$5:F10012)</f>
        <v>9</v>
      </c>
      <c r="Q28" s="5">
        <f>COUNTIF($C$5:$C10012,$O28)</f>
        <v>4</v>
      </c>
      <c r="R28" s="74">
        <f t="shared" si="2"/>
        <v>2.25</v>
      </c>
      <c r="S28" s="5">
        <f t="shared" si="3"/>
        <v>13</v>
      </c>
      <c r="T28" s="37">
        <f t="shared" si="4"/>
        <v>12</v>
      </c>
      <c r="U28" s="8"/>
      <c r="V28" s="8"/>
      <c r="W28" s="8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0" ht="15.75" thickBot="1" x14ac:dyDescent="0.3">
      <c r="B29" s="10"/>
      <c r="C29" s="4" t="s">
        <v>45</v>
      </c>
      <c r="D29" s="1">
        <f>SUM(D30:D31)</f>
        <v>6</v>
      </c>
      <c r="E29" s="1">
        <f>SUM(E30:E31)</f>
        <v>2</v>
      </c>
      <c r="F29" s="1">
        <f t="shared" ref="F29" si="6">D29+E29</f>
        <v>8</v>
      </c>
      <c r="G29" s="1">
        <f>F25</f>
        <v>13</v>
      </c>
      <c r="H29" s="9">
        <v>1</v>
      </c>
      <c r="I29" s="4">
        <f>F29+H29</f>
        <v>9</v>
      </c>
      <c r="J29" s="4" t="s">
        <v>36</v>
      </c>
      <c r="K29" s="10"/>
      <c r="N29" s="8"/>
      <c r="O29" s="28" t="s">
        <v>30</v>
      </c>
      <c r="P29" s="73">
        <f>SUMIF(C$5:C10013,O29,F$5:F10013)</f>
        <v>7</v>
      </c>
      <c r="Q29" s="38">
        <f>COUNTIF($C$5:$C10013,$O29)</f>
        <v>5</v>
      </c>
      <c r="R29" s="77">
        <f t="shared" si="2"/>
        <v>1.4</v>
      </c>
      <c r="S29" s="38">
        <f>RANK($P29,$P$16:$P$33)</f>
        <v>14</v>
      </c>
      <c r="T29" s="39">
        <f t="shared" si="4"/>
        <v>14</v>
      </c>
      <c r="U29" s="8"/>
      <c r="V29" s="8"/>
      <c r="W29" s="8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2:40" x14ac:dyDescent="0.25">
      <c r="B30" s="10"/>
      <c r="C30" s="5" t="s">
        <v>10</v>
      </c>
      <c r="D30" s="9">
        <v>2</v>
      </c>
      <c r="E30" s="9">
        <v>1</v>
      </c>
      <c r="F30" s="1">
        <f>D30+E30</f>
        <v>3</v>
      </c>
      <c r="G30" s="67"/>
      <c r="H30" s="67"/>
      <c r="I30" s="1"/>
      <c r="J30" s="67"/>
      <c r="K30" s="10"/>
      <c r="N30" s="8"/>
      <c r="O30" s="58"/>
      <c r="P30" s="8"/>
      <c r="Q30" s="8"/>
      <c r="R30" s="59"/>
      <c r="S30" s="8"/>
      <c r="T30" s="8"/>
      <c r="U30" s="8"/>
      <c r="V30" s="8"/>
      <c r="W30" s="8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2:40" x14ac:dyDescent="0.25">
      <c r="B31" s="10"/>
      <c r="C31" s="5" t="s">
        <v>34</v>
      </c>
      <c r="D31" s="9">
        <v>4</v>
      </c>
      <c r="E31" s="9">
        <v>1</v>
      </c>
      <c r="F31" s="1">
        <f>D31+E31</f>
        <v>5</v>
      </c>
      <c r="G31" s="67"/>
      <c r="H31" s="67"/>
      <c r="I31" s="1"/>
      <c r="J31" s="67"/>
      <c r="K31" s="10"/>
      <c r="N31" s="8"/>
      <c r="O31" s="8"/>
      <c r="P31" s="8"/>
      <c r="Q31" s="8"/>
      <c r="R31" s="59"/>
      <c r="S31" s="8"/>
      <c r="T31" s="8"/>
      <c r="U31" s="6"/>
      <c r="V31" s="8"/>
      <c r="W31" s="8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2:40" x14ac:dyDescent="0.25">
      <c r="B32" s="10"/>
      <c r="C32" s="22"/>
      <c r="D32" s="22"/>
      <c r="E32" s="22"/>
      <c r="F32" s="22"/>
      <c r="G32" s="22"/>
      <c r="H32" s="22"/>
      <c r="I32" s="22"/>
      <c r="J32" s="22"/>
      <c r="K32" s="10"/>
      <c r="N32" s="8"/>
      <c r="O32" s="58"/>
      <c r="P32" s="8"/>
      <c r="Q32" s="8"/>
      <c r="R32" s="59"/>
      <c r="S32" s="8"/>
      <c r="T32" s="8"/>
      <c r="U32" s="6"/>
      <c r="V32" s="8"/>
      <c r="W32" s="8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x14ac:dyDescent="0.25">
      <c r="B33" s="10"/>
      <c r="C33" s="1" t="s">
        <v>0</v>
      </c>
      <c r="D33" s="3">
        <v>43757</v>
      </c>
      <c r="E33" s="22"/>
      <c r="F33" s="22"/>
      <c r="G33" s="22"/>
      <c r="H33" s="22"/>
      <c r="I33" s="22"/>
      <c r="J33" s="22"/>
      <c r="K33" s="10"/>
      <c r="N33" s="8"/>
      <c r="O33" s="8"/>
      <c r="P33" s="8"/>
      <c r="Q33" s="8"/>
      <c r="R33" s="59"/>
      <c r="S33" s="8"/>
      <c r="T33" s="8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x14ac:dyDescent="0.25">
      <c r="B34" s="10"/>
      <c r="C34" s="1" t="s">
        <v>1</v>
      </c>
      <c r="D34" s="1" t="s">
        <v>2</v>
      </c>
      <c r="E34" s="1" t="s">
        <v>3</v>
      </c>
      <c r="F34" s="1" t="s">
        <v>17</v>
      </c>
      <c r="G34" s="1" t="s">
        <v>18</v>
      </c>
      <c r="H34" s="1" t="s">
        <v>6</v>
      </c>
      <c r="I34" s="1" t="s">
        <v>7</v>
      </c>
      <c r="J34" s="1" t="s">
        <v>11</v>
      </c>
      <c r="K34" s="10"/>
      <c r="N34" s="8"/>
      <c r="O34" s="8"/>
      <c r="P34" s="8"/>
      <c r="Q34" s="8"/>
      <c r="R34" s="59"/>
      <c r="S34" s="8"/>
      <c r="T34" s="8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x14ac:dyDescent="0.25">
      <c r="A35" s="2" t="s">
        <v>49</v>
      </c>
      <c r="B35" s="10"/>
      <c r="C35" s="4" t="s">
        <v>33</v>
      </c>
      <c r="D35" s="1">
        <f>SUM(D36:D37)</f>
        <v>3</v>
      </c>
      <c r="E35" s="1">
        <f>SUM(E36:E37)</f>
        <v>7</v>
      </c>
      <c r="F35" s="1">
        <f>D35+E35</f>
        <v>10</v>
      </c>
      <c r="G35" s="1">
        <f>F39</f>
        <v>6</v>
      </c>
      <c r="H35" s="9">
        <v>1</v>
      </c>
      <c r="I35" s="4">
        <f>F35+H35</f>
        <v>11</v>
      </c>
      <c r="J35" s="4" t="s">
        <v>35</v>
      </c>
      <c r="K35" s="1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x14ac:dyDescent="0.25">
      <c r="B36" s="10"/>
      <c r="C36" s="1" t="s">
        <v>46</v>
      </c>
      <c r="D36" s="9">
        <v>2</v>
      </c>
      <c r="E36" s="9">
        <v>4</v>
      </c>
      <c r="F36" s="1">
        <f>D36+E36</f>
        <v>6</v>
      </c>
      <c r="G36" s="67"/>
      <c r="H36" s="67"/>
      <c r="I36" s="1"/>
      <c r="J36" s="67"/>
      <c r="K36" s="1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x14ac:dyDescent="0.25">
      <c r="B37" s="10"/>
      <c r="C37" s="5" t="s">
        <v>29</v>
      </c>
      <c r="D37" s="9">
        <v>1</v>
      </c>
      <c r="E37" s="9">
        <v>3</v>
      </c>
      <c r="F37" s="1">
        <f>D37+E37</f>
        <v>4</v>
      </c>
      <c r="G37" s="67"/>
      <c r="H37" s="67"/>
      <c r="I37" s="1"/>
      <c r="J37" s="67"/>
      <c r="K37" s="1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x14ac:dyDescent="0.25">
      <c r="B38" s="10"/>
      <c r="C38" s="67"/>
      <c r="D38" s="67"/>
      <c r="E38" s="67"/>
      <c r="F38" s="67"/>
      <c r="G38" s="67"/>
      <c r="H38" s="67"/>
      <c r="I38" s="67"/>
      <c r="J38" s="67"/>
      <c r="K38" s="1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x14ac:dyDescent="0.25">
      <c r="B39" s="10"/>
      <c r="C39" s="4" t="s">
        <v>21</v>
      </c>
      <c r="D39" s="1">
        <f>SUM(D40:D41)</f>
        <v>3</v>
      </c>
      <c r="E39" s="1">
        <f>SUM(E40:E41)</f>
        <v>3</v>
      </c>
      <c r="F39" s="1">
        <f t="shared" ref="F39" si="7">D39+E39</f>
        <v>6</v>
      </c>
      <c r="G39" s="1">
        <f>F35</f>
        <v>10</v>
      </c>
      <c r="H39" s="9"/>
      <c r="I39" s="4">
        <f>F39+H39</f>
        <v>6</v>
      </c>
      <c r="J39" s="4" t="s">
        <v>36</v>
      </c>
      <c r="K39" s="10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x14ac:dyDescent="0.25">
      <c r="B40" s="10"/>
      <c r="C40" s="5" t="s">
        <v>5</v>
      </c>
      <c r="D40" s="9">
        <v>1</v>
      </c>
      <c r="E40" s="9">
        <v>1</v>
      </c>
      <c r="F40" s="1">
        <f>D40+E40</f>
        <v>2</v>
      </c>
      <c r="G40" s="67"/>
      <c r="H40" s="67"/>
      <c r="I40" s="1"/>
      <c r="J40" s="67"/>
      <c r="K40" s="10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x14ac:dyDescent="0.25">
      <c r="B41" s="10"/>
      <c r="C41" s="5" t="s">
        <v>48</v>
      </c>
      <c r="D41" s="9">
        <v>2</v>
      </c>
      <c r="E41" s="9">
        <v>2</v>
      </c>
      <c r="F41" s="1">
        <f>D41+E41</f>
        <v>4</v>
      </c>
      <c r="G41" s="67"/>
      <c r="H41" s="67"/>
      <c r="I41" s="1"/>
      <c r="J41" s="67"/>
      <c r="K41" s="10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x14ac:dyDescent="0.25">
      <c r="B42" s="10"/>
      <c r="C42" s="22"/>
      <c r="D42" s="22"/>
      <c r="E42" s="22"/>
      <c r="F42" s="22"/>
      <c r="G42" s="22"/>
      <c r="H42" s="22"/>
      <c r="I42" s="22"/>
      <c r="J42" s="22"/>
      <c r="K42" s="10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x14ac:dyDescent="0.25">
      <c r="B43" s="10"/>
      <c r="C43" s="1" t="s">
        <v>0</v>
      </c>
      <c r="D43" s="3">
        <v>43764</v>
      </c>
      <c r="E43" s="22"/>
      <c r="F43" s="22"/>
      <c r="G43" s="22"/>
      <c r="H43" s="22"/>
      <c r="I43" s="22"/>
      <c r="J43" s="22"/>
      <c r="K43" s="1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x14ac:dyDescent="0.25">
      <c r="B44" s="10"/>
      <c r="C44" s="1" t="s">
        <v>1</v>
      </c>
      <c r="D44" s="1" t="s">
        <v>2</v>
      </c>
      <c r="E44" s="1" t="s">
        <v>3</v>
      </c>
      <c r="F44" s="1" t="s">
        <v>17</v>
      </c>
      <c r="G44" s="1" t="s">
        <v>18</v>
      </c>
      <c r="H44" s="1" t="s">
        <v>6</v>
      </c>
      <c r="I44" s="1" t="s">
        <v>7</v>
      </c>
      <c r="J44" s="1" t="s">
        <v>11</v>
      </c>
      <c r="K44" s="1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x14ac:dyDescent="0.25">
      <c r="B45" s="10"/>
      <c r="C45" s="4" t="s">
        <v>44</v>
      </c>
      <c r="D45" s="1">
        <f>SUM(D46:D47)</f>
        <v>4</v>
      </c>
      <c r="E45" s="1">
        <f>SUM(E46:E47)</f>
        <v>4</v>
      </c>
      <c r="F45" s="1">
        <f>D45+E45</f>
        <v>8</v>
      </c>
      <c r="G45" s="1">
        <f>F49</f>
        <v>16</v>
      </c>
      <c r="H45" s="9">
        <v>1</v>
      </c>
      <c r="I45" s="4">
        <f>F45+H45</f>
        <v>9</v>
      </c>
      <c r="J45" s="4" t="s">
        <v>36</v>
      </c>
      <c r="K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x14ac:dyDescent="0.25">
      <c r="B46" s="10"/>
      <c r="C46" s="5" t="s">
        <v>8</v>
      </c>
      <c r="D46" s="9">
        <v>2</v>
      </c>
      <c r="E46" s="9">
        <v>2</v>
      </c>
      <c r="F46" s="1">
        <f>D46+E46</f>
        <v>4</v>
      </c>
      <c r="G46" s="67"/>
      <c r="H46" s="67"/>
      <c r="I46" s="1"/>
      <c r="J46" s="67"/>
      <c r="K46" s="10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x14ac:dyDescent="0.25">
      <c r="B47" s="10"/>
      <c r="C47" s="5" t="s">
        <v>30</v>
      </c>
      <c r="D47" s="9">
        <v>2</v>
      </c>
      <c r="E47" s="9">
        <v>2</v>
      </c>
      <c r="F47" s="1">
        <f>D47+E47</f>
        <v>4</v>
      </c>
      <c r="G47" s="67"/>
      <c r="H47" s="67"/>
      <c r="I47" s="1"/>
      <c r="J47" s="67"/>
      <c r="K47" s="1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x14ac:dyDescent="0.25">
      <c r="B48" s="10"/>
      <c r="C48" s="67"/>
      <c r="D48" s="67"/>
      <c r="E48" s="67"/>
      <c r="F48" s="67"/>
      <c r="G48" s="67"/>
      <c r="H48" s="67"/>
      <c r="I48" s="67"/>
      <c r="J48" s="67"/>
      <c r="K48" s="10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2:40" x14ac:dyDescent="0.25">
      <c r="B49" s="10"/>
      <c r="C49" s="4" t="s">
        <v>45</v>
      </c>
      <c r="D49" s="1">
        <f>SUM(D50:D51)</f>
        <v>8</v>
      </c>
      <c r="E49" s="1">
        <f>SUM(E50:E51)</f>
        <v>8</v>
      </c>
      <c r="F49" s="1">
        <f t="shared" ref="F49" si="8">D49+E49</f>
        <v>16</v>
      </c>
      <c r="G49" s="1">
        <f>F45</f>
        <v>8</v>
      </c>
      <c r="H49" s="9"/>
      <c r="I49" s="4">
        <f>F49+H49</f>
        <v>16</v>
      </c>
      <c r="J49" s="4" t="s">
        <v>35</v>
      </c>
      <c r="K49" s="10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2:40" x14ac:dyDescent="0.25">
      <c r="B50" s="10"/>
      <c r="C50" s="5" t="s">
        <v>10</v>
      </c>
      <c r="D50" s="9">
        <v>4</v>
      </c>
      <c r="E50" s="9">
        <v>1</v>
      </c>
      <c r="F50" s="1">
        <f>D50+E50</f>
        <v>5</v>
      </c>
      <c r="G50" s="67"/>
      <c r="H50" s="67"/>
      <c r="I50" s="1"/>
      <c r="J50" s="67"/>
      <c r="K50" s="10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2:40" x14ac:dyDescent="0.25">
      <c r="B51" s="10"/>
      <c r="C51" s="5" t="s">
        <v>34</v>
      </c>
      <c r="D51" s="9">
        <v>4</v>
      </c>
      <c r="E51" s="9">
        <v>7</v>
      </c>
      <c r="F51" s="1">
        <f>D51+E51</f>
        <v>11</v>
      </c>
      <c r="G51" s="67"/>
      <c r="H51" s="67"/>
      <c r="I51" s="1"/>
      <c r="J51" s="67"/>
      <c r="K51" s="10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2:40" x14ac:dyDescent="0.25">
      <c r="B52" s="10"/>
      <c r="C52" s="10"/>
      <c r="D52" s="10"/>
      <c r="E52" s="10"/>
      <c r="F52" s="10"/>
      <c r="G52" s="10"/>
      <c r="H52" s="10"/>
      <c r="I52" s="10"/>
      <c r="J52" s="10"/>
      <c r="K52" s="10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2:40" x14ac:dyDescent="0.25">
      <c r="B53" s="10"/>
      <c r="C53" s="1" t="s">
        <v>0</v>
      </c>
      <c r="D53" s="3">
        <v>43769</v>
      </c>
      <c r="E53" s="22"/>
      <c r="F53" s="22"/>
      <c r="G53" s="22"/>
      <c r="H53" s="22"/>
      <c r="I53" s="22"/>
      <c r="J53" s="22"/>
      <c r="K53" s="10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2:40" x14ac:dyDescent="0.25">
      <c r="B54" s="10"/>
      <c r="C54" s="1" t="s">
        <v>1</v>
      </c>
      <c r="D54" s="1" t="s">
        <v>2</v>
      </c>
      <c r="E54" s="1" t="s">
        <v>3</v>
      </c>
      <c r="F54" s="1" t="s">
        <v>17</v>
      </c>
      <c r="G54" s="1" t="s">
        <v>18</v>
      </c>
      <c r="H54" s="1" t="s">
        <v>6</v>
      </c>
      <c r="I54" s="1" t="s">
        <v>7</v>
      </c>
      <c r="J54" s="1" t="s">
        <v>11</v>
      </c>
      <c r="K54" s="10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2:40" x14ac:dyDescent="0.25">
      <c r="B55" s="10"/>
      <c r="C55" s="4" t="s">
        <v>42</v>
      </c>
      <c r="D55" s="1">
        <f>SUM(D56:D57)</f>
        <v>8</v>
      </c>
      <c r="E55" s="1">
        <f>SUM(E56:E57)</f>
        <v>10</v>
      </c>
      <c r="F55" s="1">
        <f>D55+E55</f>
        <v>18</v>
      </c>
      <c r="G55" s="1">
        <f>F59</f>
        <v>9</v>
      </c>
      <c r="H55" s="9">
        <v>0</v>
      </c>
      <c r="I55" s="4">
        <f>F55+H55</f>
        <v>18</v>
      </c>
      <c r="J55" s="4" t="s">
        <v>35</v>
      </c>
      <c r="K55" s="1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2:40" x14ac:dyDescent="0.25">
      <c r="B56" s="10"/>
      <c r="C56" s="5" t="s">
        <v>9</v>
      </c>
      <c r="D56" s="9">
        <v>5</v>
      </c>
      <c r="E56" s="9">
        <v>7</v>
      </c>
      <c r="F56" s="1">
        <f>D56+E56</f>
        <v>12</v>
      </c>
      <c r="G56" s="67"/>
      <c r="H56" s="67"/>
      <c r="I56" s="1"/>
      <c r="J56" s="67"/>
      <c r="K56" s="1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2:40" x14ac:dyDescent="0.25">
      <c r="B57" s="10"/>
      <c r="C57" s="27" t="s">
        <v>24</v>
      </c>
      <c r="D57" s="9">
        <v>3</v>
      </c>
      <c r="E57" s="9">
        <v>3</v>
      </c>
      <c r="F57" s="1">
        <f>D57+E57</f>
        <v>6</v>
      </c>
      <c r="G57" s="67"/>
      <c r="H57" s="67"/>
      <c r="I57" s="1"/>
      <c r="J57" s="67"/>
      <c r="K57" s="10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2:40" x14ac:dyDescent="0.25">
      <c r="B58" s="10"/>
      <c r="C58" s="67"/>
      <c r="D58" s="67"/>
      <c r="E58" s="67"/>
      <c r="F58" s="67"/>
      <c r="G58" s="67"/>
      <c r="H58" s="67"/>
      <c r="I58" s="67"/>
      <c r="J58" s="67"/>
      <c r="K58" s="10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2:40" x14ac:dyDescent="0.25">
      <c r="B59" s="10"/>
      <c r="C59" s="4" t="s">
        <v>38</v>
      </c>
      <c r="D59" s="1">
        <f>SUM(D60:D61)</f>
        <v>3</v>
      </c>
      <c r="E59" s="1">
        <f>SUM(E60:E61)</f>
        <v>6</v>
      </c>
      <c r="F59" s="1">
        <f t="shared" ref="F59" si="9">D59+E59</f>
        <v>9</v>
      </c>
      <c r="G59" s="1">
        <f>F55</f>
        <v>18</v>
      </c>
      <c r="H59" s="9">
        <v>1</v>
      </c>
      <c r="I59" s="4">
        <f>F59+H59</f>
        <v>10</v>
      </c>
      <c r="J59" s="4" t="s">
        <v>36</v>
      </c>
      <c r="K59" s="10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2:40" x14ac:dyDescent="0.25">
      <c r="B60" s="10"/>
      <c r="C60" s="5" t="s">
        <v>41</v>
      </c>
      <c r="D60" s="9">
        <v>1</v>
      </c>
      <c r="E60" s="9">
        <v>1</v>
      </c>
      <c r="F60" s="1">
        <f>D60+E60</f>
        <v>2</v>
      </c>
      <c r="G60" s="67"/>
      <c r="H60" s="67"/>
      <c r="I60" s="1"/>
      <c r="J60" s="67"/>
      <c r="K60" s="10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2:40" x14ac:dyDescent="0.25">
      <c r="B61" s="10"/>
      <c r="C61" s="5" t="s">
        <v>40</v>
      </c>
      <c r="D61" s="9">
        <v>2</v>
      </c>
      <c r="E61" s="9">
        <v>5</v>
      </c>
      <c r="F61" s="1">
        <f>D61+E61</f>
        <v>7</v>
      </c>
      <c r="G61" s="67"/>
      <c r="H61" s="67"/>
      <c r="I61" s="1"/>
      <c r="J61" s="67"/>
      <c r="K61" s="10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2:40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2:40" x14ac:dyDescent="0.25">
      <c r="B63" s="10"/>
      <c r="C63" s="1" t="s">
        <v>0</v>
      </c>
      <c r="D63" s="3">
        <v>43771</v>
      </c>
      <c r="E63" s="22"/>
      <c r="F63" s="22"/>
      <c r="G63" s="22"/>
      <c r="H63" s="22"/>
      <c r="I63" s="22"/>
      <c r="J63" s="22"/>
      <c r="K63" s="1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2:40" x14ac:dyDescent="0.25">
      <c r="B64" s="10"/>
      <c r="C64" s="1" t="s">
        <v>1</v>
      </c>
      <c r="D64" s="1" t="s">
        <v>2</v>
      </c>
      <c r="E64" s="1" t="s">
        <v>3</v>
      </c>
      <c r="F64" s="1" t="s">
        <v>17</v>
      </c>
      <c r="G64" s="1" t="s">
        <v>18</v>
      </c>
      <c r="H64" s="1" t="s">
        <v>6</v>
      </c>
      <c r="I64" s="1" t="s">
        <v>7</v>
      </c>
      <c r="J64" s="1" t="s">
        <v>11</v>
      </c>
      <c r="K64" s="1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2:40" x14ac:dyDescent="0.25">
      <c r="B65" s="10"/>
      <c r="C65" s="4" t="s">
        <v>44</v>
      </c>
      <c r="D65" s="1">
        <f>SUM(D66:D67)</f>
        <v>1</v>
      </c>
      <c r="E65" s="1">
        <f>SUM(E66:E67)</f>
        <v>1</v>
      </c>
      <c r="F65" s="1">
        <f>D65+E65</f>
        <v>2</v>
      </c>
      <c r="G65" s="1">
        <f>F69</f>
        <v>17</v>
      </c>
      <c r="H65" s="9">
        <v>2</v>
      </c>
      <c r="I65" s="4">
        <f>F65+H65</f>
        <v>4</v>
      </c>
      <c r="J65" s="4" t="s">
        <v>36</v>
      </c>
      <c r="K65" s="10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2:40" x14ac:dyDescent="0.25">
      <c r="B66" s="10"/>
      <c r="C66" s="5" t="s">
        <v>8</v>
      </c>
      <c r="D66" s="9">
        <v>0</v>
      </c>
      <c r="E66" s="9">
        <v>0</v>
      </c>
      <c r="F66" s="1">
        <f>D66+E66</f>
        <v>0</v>
      </c>
      <c r="G66" s="67"/>
      <c r="H66" s="67"/>
      <c r="I66" s="1"/>
      <c r="J66" s="67"/>
      <c r="K66" s="10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2:40" x14ac:dyDescent="0.25">
      <c r="B67" s="10"/>
      <c r="C67" s="5" t="s">
        <v>50</v>
      </c>
      <c r="D67" s="9">
        <v>1</v>
      </c>
      <c r="E67" s="9">
        <v>1</v>
      </c>
      <c r="F67" s="1">
        <f>D67+E67</f>
        <v>2</v>
      </c>
      <c r="G67" s="67"/>
      <c r="H67" s="67"/>
      <c r="I67" s="1"/>
      <c r="J67" s="67"/>
      <c r="K67" s="10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2:40" x14ac:dyDescent="0.25">
      <c r="B68" s="10"/>
      <c r="C68" s="67"/>
      <c r="D68" s="67"/>
      <c r="E68" s="67"/>
      <c r="F68" s="67"/>
      <c r="G68" s="67"/>
      <c r="H68" s="67"/>
      <c r="I68" s="67"/>
      <c r="J68" s="67"/>
      <c r="K68" s="10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2:40" x14ac:dyDescent="0.25">
      <c r="B69" s="10"/>
      <c r="C69" s="4" t="s">
        <v>42</v>
      </c>
      <c r="D69" s="1">
        <f>SUM(D70:D71)</f>
        <v>9</v>
      </c>
      <c r="E69" s="1">
        <f>SUM(E70:E71)</f>
        <v>8</v>
      </c>
      <c r="F69" s="1">
        <f t="shared" ref="F69" si="10">D69+E69</f>
        <v>17</v>
      </c>
      <c r="G69" s="1">
        <f>F65</f>
        <v>2</v>
      </c>
      <c r="H69" s="9">
        <v>0</v>
      </c>
      <c r="I69" s="4">
        <f>F69+H69</f>
        <v>17</v>
      </c>
      <c r="J69" s="4" t="s">
        <v>35</v>
      </c>
      <c r="K69" s="10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2:40" x14ac:dyDescent="0.25">
      <c r="B70" s="10"/>
      <c r="C70" s="5" t="s">
        <v>9</v>
      </c>
      <c r="D70" s="9">
        <v>3</v>
      </c>
      <c r="E70" s="9">
        <v>3</v>
      </c>
      <c r="F70" s="1">
        <f>D70+E70</f>
        <v>6</v>
      </c>
      <c r="G70" s="67"/>
      <c r="H70" s="67"/>
      <c r="I70" s="1"/>
      <c r="J70" s="67"/>
      <c r="K70" s="10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2:40" x14ac:dyDescent="0.25">
      <c r="B71" s="10"/>
      <c r="C71" s="27" t="s">
        <v>24</v>
      </c>
      <c r="D71" s="9">
        <v>6</v>
      </c>
      <c r="E71" s="9">
        <v>5</v>
      </c>
      <c r="F71" s="1">
        <f>D71+E71</f>
        <v>11</v>
      </c>
      <c r="G71" s="67"/>
      <c r="H71" s="67"/>
      <c r="I71" s="1"/>
      <c r="J71" s="67"/>
      <c r="K71" s="10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2:40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2:40" x14ac:dyDescent="0.25">
      <c r="B73" s="10"/>
      <c r="C73" s="1" t="s">
        <v>0</v>
      </c>
      <c r="D73" s="3">
        <v>43771</v>
      </c>
      <c r="E73" s="22"/>
      <c r="F73" s="22"/>
      <c r="G73" s="22"/>
      <c r="H73" s="22"/>
      <c r="I73" s="22"/>
      <c r="J73" s="22"/>
      <c r="K73" s="1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2:40" x14ac:dyDescent="0.25">
      <c r="B74" s="10"/>
      <c r="C74" s="1" t="s">
        <v>1</v>
      </c>
      <c r="D74" s="1" t="s">
        <v>2</v>
      </c>
      <c r="E74" s="1" t="s">
        <v>3</v>
      </c>
      <c r="F74" s="1" t="s">
        <v>17</v>
      </c>
      <c r="G74" s="1" t="s">
        <v>18</v>
      </c>
      <c r="H74" s="1" t="s">
        <v>6</v>
      </c>
      <c r="I74" s="1" t="s">
        <v>7</v>
      </c>
      <c r="J74" s="1" t="s">
        <v>11</v>
      </c>
      <c r="K74" s="10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2:40" x14ac:dyDescent="0.25">
      <c r="B75" s="10"/>
      <c r="C75" s="4" t="s">
        <v>43</v>
      </c>
      <c r="D75" s="1">
        <f>SUM(D76:D77)</f>
        <v>7</v>
      </c>
      <c r="E75" s="1">
        <f>SUM(E76:E77)</f>
        <v>8</v>
      </c>
      <c r="F75" s="1">
        <f>D75+E75</f>
        <v>15</v>
      </c>
      <c r="G75" s="1">
        <f>F79</f>
        <v>3</v>
      </c>
      <c r="H75" s="9">
        <v>0</v>
      </c>
      <c r="I75" s="4">
        <f>F75+H75</f>
        <v>15</v>
      </c>
      <c r="J75" s="4" t="s">
        <v>35</v>
      </c>
      <c r="K75" s="10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2:40" x14ac:dyDescent="0.25">
      <c r="B76" s="10"/>
      <c r="C76" s="5" t="s">
        <v>4</v>
      </c>
      <c r="D76" s="9">
        <v>7</v>
      </c>
      <c r="E76" s="9">
        <v>6</v>
      </c>
      <c r="F76" s="1">
        <f>D76+E76</f>
        <v>13</v>
      </c>
      <c r="G76" s="67"/>
      <c r="H76" s="67"/>
      <c r="I76" s="1"/>
      <c r="J76" s="67"/>
      <c r="K76" s="10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2:40" x14ac:dyDescent="0.25">
      <c r="B77" s="10"/>
      <c r="C77" s="5" t="s">
        <v>51</v>
      </c>
      <c r="D77" s="9">
        <v>0</v>
      </c>
      <c r="E77" s="9">
        <v>2</v>
      </c>
      <c r="F77" s="1">
        <f>D77+E77</f>
        <v>2</v>
      </c>
      <c r="G77" s="67"/>
      <c r="H77" s="67"/>
      <c r="I77" s="1"/>
      <c r="J77" s="67"/>
      <c r="K77" s="10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2:40" x14ac:dyDescent="0.25">
      <c r="B78" s="10"/>
      <c r="C78" s="67"/>
      <c r="D78" s="67"/>
      <c r="E78" s="67"/>
      <c r="F78" s="67"/>
      <c r="G78" s="67"/>
      <c r="H78" s="67"/>
      <c r="I78" s="67"/>
      <c r="J78" s="67"/>
      <c r="K78" s="10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2:40" x14ac:dyDescent="0.25">
      <c r="B79" s="10"/>
      <c r="C79" s="4" t="s">
        <v>38</v>
      </c>
      <c r="D79" s="1">
        <f>SUM(D80:D81)</f>
        <v>1</v>
      </c>
      <c r="E79" s="1">
        <f>SUM(E80:E81)</f>
        <v>2</v>
      </c>
      <c r="F79" s="1">
        <f t="shared" ref="F79" si="11">D79+E79</f>
        <v>3</v>
      </c>
      <c r="G79" s="1">
        <f>F75</f>
        <v>15</v>
      </c>
      <c r="H79" s="9">
        <v>4</v>
      </c>
      <c r="I79" s="4">
        <f>F79+H79</f>
        <v>7</v>
      </c>
      <c r="J79" s="4" t="s">
        <v>36</v>
      </c>
      <c r="K79" s="10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2:40" x14ac:dyDescent="0.25">
      <c r="B80" s="10"/>
      <c r="C80" s="5" t="s">
        <v>41</v>
      </c>
      <c r="D80" s="9">
        <v>1</v>
      </c>
      <c r="E80" s="9">
        <v>2</v>
      </c>
      <c r="F80" s="1">
        <f>D80+E80</f>
        <v>3</v>
      </c>
      <c r="G80" s="67"/>
      <c r="H80" s="67"/>
      <c r="I80" s="1"/>
      <c r="J80" s="67"/>
      <c r="K80" s="10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2:40" x14ac:dyDescent="0.25">
      <c r="B81" s="10"/>
      <c r="C81" s="5" t="s">
        <v>40</v>
      </c>
      <c r="D81" s="9">
        <v>0</v>
      </c>
      <c r="E81" s="9">
        <v>0</v>
      </c>
      <c r="F81" s="1">
        <f>D81+E81</f>
        <v>0</v>
      </c>
      <c r="G81" s="67"/>
      <c r="H81" s="67"/>
      <c r="I81" s="1"/>
      <c r="J81" s="67"/>
      <c r="K81" s="10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2:40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2:40" x14ac:dyDescent="0.25">
      <c r="B83" s="10"/>
      <c r="C83" s="1" t="s">
        <v>0</v>
      </c>
      <c r="D83" s="3">
        <v>43771</v>
      </c>
      <c r="E83" s="22"/>
      <c r="F83" s="22"/>
      <c r="G83" s="22"/>
      <c r="H83" s="22"/>
      <c r="I83" s="22"/>
      <c r="J83" s="22"/>
      <c r="K83" s="10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2:40" x14ac:dyDescent="0.25">
      <c r="B84" s="10"/>
      <c r="C84" s="1" t="s">
        <v>1</v>
      </c>
      <c r="D84" s="1" t="s">
        <v>2</v>
      </c>
      <c r="E84" s="1" t="s">
        <v>3</v>
      </c>
      <c r="F84" s="1" t="s">
        <v>17</v>
      </c>
      <c r="G84" s="1" t="s">
        <v>18</v>
      </c>
      <c r="H84" s="1" t="s">
        <v>6</v>
      </c>
      <c r="I84" s="1" t="s">
        <v>7</v>
      </c>
      <c r="J84" s="1" t="s">
        <v>11</v>
      </c>
      <c r="K84" s="10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2:40" x14ac:dyDescent="0.25">
      <c r="B85" s="10"/>
      <c r="C85" s="4" t="s">
        <v>33</v>
      </c>
      <c r="D85" s="1">
        <f>SUM(D86:D87)</f>
        <v>7</v>
      </c>
      <c r="E85" s="1">
        <f>SUM(E86:E87)</f>
        <v>5</v>
      </c>
      <c r="F85" s="1">
        <f>D85+E85</f>
        <v>12</v>
      </c>
      <c r="G85" s="1">
        <f>F89</f>
        <v>7</v>
      </c>
      <c r="H85" s="9">
        <v>0</v>
      </c>
      <c r="I85" s="4">
        <f>F85+H85</f>
        <v>12</v>
      </c>
      <c r="J85" s="4" t="s">
        <v>35</v>
      </c>
      <c r="K85" s="10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2:40" x14ac:dyDescent="0.25">
      <c r="B86" s="10"/>
      <c r="C86" s="1" t="s">
        <v>46</v>
      </c>
      <c r="D86" s="9">
        <v>4</v>
      </c>
      <c r="E86" s="9">
        <v>2</v>
      </c>
      <c r="F86" s="1">
        <f>D86+E86</f>
        <v>6</v>
      </c>
      <c r="G86" s="67"/>
      <c r="H86" s="67"/>
      <c r="I86" s="1"/>
      <c r="J86" s="67"/>
      <c r="K86" s="10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2:40" x14ac:dyDescent="0.25">
      <c r="B87" s="10"/>
      <c r="C87" s="5" t="s">
        <v>29</v>
      </c>
      <c r="D87" s="9">
        <v>3</v>
      </c>
      <c r="E87" s="9">
        <v>3</v>
      </c>
      <c r="F87" s="1">
        <f>D87+E87</f>
        <v>6</v>
      </c>
      <c r="G87" s="67"/>
      <c r="H87" s="67"/>
      <c r="I87" s="1"/>
      <c r="J87" s="67"/>
      <c r="K87" s="10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2:40" x14ac:dyDescent="0.25">
      <c r="B88" s="10"/>
      <c r="C88" s="67"/>
      <c r="D88" s="67"/>
      <c r="E88" s="67"/>
      <c r="F88" s="67"/>
      <c r="G88" s="67"/>
      <c r="H88" s="67"/>
      <c r="I88" s="67"/>
      <c r="J88" s="67"/>
      <c r="K88" s="10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2:40" x14ac:dyDescent="0.25">
      <c r="B89" s="10"/>
      <c r="C89" s="4" t="s">
        <v>45</v>
      </c>
      <c r="D89" s="1">
        <f>SUM(D90:D91)</f>
        <v>3</v>
      </c>
      <c r="E89" s="1">
        <f>SUM(E90:E91)</f>
        <v>4</v>
      </c>
      <c r="F89" s="1">
        <f t="shared" ref="F89" si="12">D89+E89</f>
        <v>7</v>
      </c>
      <c r="G89" s="1">
        <f>F85</f>
        <v>12</v>
      </c>
      <c r="H89" s="9">
        <v>0</v>
      </c>
      <c r="I89" s="4">
        <f>F89+H89</f>
        <v>7</v>
      </c>
      <c r="J89" s="4" t="s">
        <v>36</v>
      </c>
      <c r="K89" s="10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2:40" x14ac:dyDescent="0.25">
      <c r="B90" s="10"/>
      <c r="C90" s="5" t="s">
        <v>10</v>
      </c>
      <c r="D90" s="9">
        <v>1</v>
      </c>
      <c r="E90" s="9">
        <v>2</v>
      </c>
      <c r="F90" s="1">
        <f>D90+E90</f>
        <v>3</v>
      </c>
      <c r="G90" s="67"/>
      <c r="H90" s="67"/>
      <c r="I90" s="1"/>
      <c r="J90" s="67"/>
      <c r="K90" s="10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2:40" x14ac:dyDescent="0.25">
      <c r="B91" s="10"/>
      <c r="C91" s="5" t="s">
        <v>34</v>
      </c>
      <c r="D91" s="9">
        <v>2</v>
      </c>
      <c r="E91" s="9">
        <v>2</v>
      </c>
      <c r="F91" s="1">
        <f>D91+E91</f>
        <v>4</v>
      </c>
      <c r="G91" s="67"/>
      <c r="H91" s="67"/>
      <c r="I91" s="1"/>
      <c r="J91" s="67"/>
      <c r="K91" s="10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2:40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2:40" x14ac:dyDescent="0.25">
      <c r="B93" s="10"/>
      <c r="C93" s="1" t="s">
        <v>0</v>
      </c>
      <c r="D93" s="3">
        <v>43783</v>
      </c>
      <c r="E93" s="22"/>
      <c r="F93" s="22"/>
      <c r="G93" s="22"/>
      <c r="H93" s="22"/>
      <c r="I93" s="22"/>
      <c r="J93" s="22"/>
      <c r="K93" s="10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2:40" x14ac:dyDescent="0.25">
      <c r="B94" s="10"/>
      <c r="C94" s="1" t="s">
        <v>1</v>
      </c>
      <c r="D94" s="1" t="s">
        <v>2</v>
      </c>
      <c r="E94" s="1" t="s">
        <v>3</v>
      </c>
      <c r="F94" s="1" t="s">
        <v>17</v>
      </c>
      <c r="G94" s="1" t="s">
        <v>18</v>
      </c>
      <c r="H94" s="1" t="s">
        <v>6</v>
      </c>
      <c r="I94" s="1" t="s">
        <v>7</v>
      </c>
      <c r="J94" s="1" t="s">
        <v>11</v>
      </c>
      <c r="K94" s="10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2:40" x14ac:dyDescent="0.25">
      <c r="B95" s="10"/>
      <c r="C95" s="4" t="s">
        <v>44</v>
      </c>
      <c r="D95" s="1">
        <f>SUM(D96:D97)</f>
        <v>2</v>
      </c>
      <c r="E95" s="1">
        <f>SUM(E96:E97)</f>
        <v>5</v>
      </c>
      <c r="F95" s="1">
        <f>D95+E95</f>
        <v>7</v>
      </c>
      <c r="G95" s="1">
        <f>F99</f>
        <v>11</v>
      </c>
      <c r="H95" s="9">
        <v>3</v>
      </c>
      <c r="I95" s="4">
        <f>F95+H95</f>
        <v>10</v>
      </c>
      <c r="J95" s="4" t="s">
        <v>36</v>
      </c>
      <c r="K95" s="10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2:40" x14ac:dyDescent="0.25">
      <c r="B96" s="10"/>
      <c r="C96" s="5" t="s">
        <v>8</v>
      </c>
      <c r="D96" s="9">
        <v>2</v>
      </c>
      <c r="E96" s="9">
        <v>5</v>
      </c>
      <c r="F96" s="1">
        <f>D96+E96</f>
        <v>7</v>
      </c>
      <c r="G96" s="67"/>
      <c r="H96" s="67"/>
      <c r="I96" s="1"/>
      <c r="J96" s="67"/>
      <c r="K96" s="10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2:40" x14ac:dyDescent="0.25">
      <c r="B97" s="10"/>
      <c r="C97" s="5" t="s">
        <v>30</v>
      </c>
      <c r="D97" s="9">
        <v>0</v>
      </c>
      <c r="E97" s="9">
        <v>0</v>
      </c>
      <c r="F97" s="1">
        <f>D97+E97</f>
        <v>0</v>
      </c>
      <c r="G97" s="67"/>
      <c r="H97" s="67"/>
      <c r="I97" s="1"/>
      <c r="J97" s="67"/>
      <c r="K97" s="10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2:40" x14ac:dyDescent="0.25">
      <c r="B98" s="10"/>
      <c r="C98" s="67"/>
      <c r="D98" s="67"/>
      <c r="E98" s="67"/>
      <c r="F98" s="67"/>
      <c r="G98" s="67"/>
      <c r="H98" s="67"/>
      <c r="I98" s="67"/>
      <c r="J98" s="67"/>
      <c r="K98" s="10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2:40" x14ac:dyDescent="0.25">
      <c r="B99" s="10"/>
      <c r="C99" s="4" t="s">
        <v>21</v>
      </c>
      <c r="D99" s="1">
        <f>SUM(D100:D101)</f>
        <v>6</v>
      </c>
      <c r="E99" s="1">
        <f>SUM(E100:E101)</f>
        <v>5</v>
      </c>
      <c r="F99" s="1">
        <f t="shared" ref="F99" si="13">D99+E99</f>
        <v>11</v>
      </c>
      <c r="G99" s="1">
        <f>F95</f>
        <v>7</v>
      </c>
      <c r="H99" s="9">
        <v>0</v>
      </c>
      <c r="I99" s="4">
        <f>F99+H99</f>
        <v>11</v>
      </c>
      <c r="J99" s="4" t="s">
        <v>35</v>
      </c>
      <c r="K99" s="10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2:40" x14ac:dyDescent="0.25">
      <c r="B100" s="10"/>
      <c r="C100" s="5" t="s">
        <v>5</v>
      </c>
      <c r="D100" s="9">
        <v>5</v>
      </c>
      <c r="E100" s="9">
        <v>2</v>
      </c>
      <c r="F100" s="1">
        <f>D100+E100</f>
        <v>7</v>
      </c>
      <c r="G100" s="67"/>
      <c r="H100" s="67"/>
      <c r="I100" s="1"/>
      <c r="J100" s="67"/>
      <c r="K100" s="10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2:40" x14ac:dyDescent="0.25">
      <c r="B101" s="10"/>
      <c r="C101" s="5" t="s">
        <v>37</v>
      </c>
      <c r="D101" s="9">
        <v>1</v>
      </c>
      <c r="E101" s="9">
        <v>3</v>
      </c>
      <c r="F101" s="1">
        <f>D101+E101</f>
        <v>4</v>
      </c>
      <c r="G101" s="67"/>
      <c r="H101" s="67"/>
      <c r="I101" s="1"/>
      <c r="J101" s="67"/>
      <c r="K101" s="10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2:40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2:40" x14ac:dyDescent="0.25">
      <c r="B103" s="10"/>
      <c r="C103" s="1" t="s">
        <v>0</v>
      </c>
      <c r="D103" s="3">
        <v>43784</v>
      </c>
      <c r="E103" s="22"/>
      <c r="F103" s="22"/>
      <c r="G103" s="22"/>
      <c r="H103" s="22"/>
      <c r="I103" s="22"/>
      <c r="J103" s="22"/>
      <c r="K103" s="10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2:40" x14ac:dyDescent="0.25">
      <c r="B104" s="10"/>
      <c r="C104" s="1" t="s">
        <v>1</v>
      </c>
      <c r="D104" s="1" t="s">
        <v>2</v>
      </c>
      <c r="E104" s="1" t="s">
        <v>3</v>
      </c>
      <c r="F104" s="1" t="s">
        <v>17</v>
      </c>
      <c r="G104" s="1" t="s">
        <v>18</v>
      </c>
      <c r="H104" s="1" t="s">
        <v>6</v>
      </c>
      <c r="I104" s="1" t="s">
        <v>7</v>
      </c>
      <c r="J104" s="1" t="s">
        <v>11</v>
      </c>
      <c r="K104" s="10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2:40" x14ac:dyDescent="0.25">
      <c r="B105" s="10"/>
      <c r="C105" s="4" t="s">
        <v>33</v>
      </c>
      <c r="D105" s="1">
        <f>SUM(D106:D107)</f>
        <v>7</v>
      </c>
      <c r="E105" s="1">
        <f>SUM(E106:E107)</f>
        <v>7</v>
      </c>
      <c r="F105" s="1">
        <f>D105+E105</f>
        <v>14</v>
      </c>
      <c r="G105" s="1">
        <f>F109</f>
        <v>4</v>
      </c>
      <c r="H105" s="9">
        <v>0</v>
      </c>
      <c r="I105" s="4">
        <f>F105+H105</f>
        <v>14</v>
      </c>
      <c r="J105" s="4" t="s">
        <v>35</v>
      </c>
      <c r="K105" s="10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2:40" x14ac:dyDescent="0.25">
      <c r="B106" s="10"/>
      <c r="C106" s="1" t="s">
        <v>46</v>
      </c>
      <c r="D106" s="9">
        <v>1</v>
      </c>
      <c r="E106" s="9">
        <v>4</v>
      </c>
      <c r="F106" s="1">
        <f>D106+E106</f>
        <v>5</v>
      </c>
      <c r="G106" s="67"/>
      <c r="H106" s="67"/>
      <c r="I106" s="1"/>
      <c r="J106" s="67"/>
      <c r="K106" s="10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2:40" x14ac:dyDescent="0.25">
      <c r="B107" s="10"/>
      <c r="C107" s="5" t="s">
        <v>29</v>
      </c>
      <c r="D107" s="9">
        <v>6</v>
      </c>
      <c r="E107" s="9">
        <v>3</v>
      </c>
      <c r="F107" s="1">
        <f>D107+E107</f>
        <v>9</v>
      </c>
      <c r="G107" s="67"/>
      <c r="H107" s="67"/>
      <c r="I107" s="1"/>
      <c r="J107" s="67"/>
      <c r="K107" s="10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2:40" x14ac:dyDescent="0.25">
      <c r="B108" s="10"/>
      <c r="C108" s="67"/>
      <c r="D108" s="67"/>
      <c r="E108" s="67"/>
      <c r="F108" s="67"/>
      <c r="G108" s="67"/>
      <c r="H108" s="67"/>
      <c r="I108" s="67"/>
      <c r="J108" s="67"/>
      <c r="K108" s="10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2:40" x14ac:dyDescent="0.25">
      <c r="B109" s="10"/>
      <c r="C109" s="4" t="s">
        <v>38</v>
      </c>
      <c r="D109" s="1">
        <f>SUM(D110:D111)</f>
        <v>3</v>
      </c>
      <c r="E109" s="1">
        <f>SUM(E110:E111)</f>
        <v>1</v>
      </c>
      <c r="F109" s="1">
        <f t="shared" ref="F109" si="14">D109+E109</f>
        <v>4</v>
      </c>
      <c r="G109" s="1">
        <f>F105</f>
        <v>14</v>
      </c>
      <c r="H109" s="9">
        <v>1</v>
      </c>
      <c r="I109" s="4">
        <f>F109+H109</f>
        <v>5</v>
      </c>
      <c r="J109" s="4" t="s">
        <v>36</v>
      </c>
      <c r="K109" s="10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2:40" x14ac:dyDescent="0.25">
      <c r="B110" s="10"/>
      <c r="C110" s="5" t="s">
        <v>41</v>
      </c>
      <c r="D110" s="9">
        <v>2</v>
      </c>
      <c r="E110" s="9">
        <v>1</v>
      </c>
      <c r="F110" s="1">
        <f>D110+E110</f>
        <v>3</v>
      </c>
      <c r="G110" s="67"/>
      <c r="H110" s="67"/>
      <c r="I110" s="1"/>
      <c r="J110" s="67"/>
      <c r="K110" s="10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2:40" x14ac:dyDescent="0.25">
      <c r="B111" s="10"/>
      <c r="C111" s="5" t="s">
        <v>40</v>
      </c>
      <c r="D111" s="9">
        <v>1</v>
      </c>
      <c r="E111" s="9">
        <v>0</v>
      </c>
      <c r="F111" s="1">
        <f>D111+E111</f>
        <v>1</v>
      </c>
      <c r="G111" s="67"/>
      <c r="H111" s="67"/>
      <c r="I111" s="1"/>
      <c r="J111" s="67"/>
      <c r="K111" s="10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2:40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2:40" x14ac:dyDescent="0.25">
      <c r="B113" s="10"/>
      <c r="C113" s="1" t="s">
        <v>0</v>
      </c>
      <c r="D113" s="3">
        <v>43792</v>
      </c>
      <c r="E113" s="22"/>
      <c r="F113" s="22"/>
      <c r="G113" s="22"/>
      <c r="H113" s="22"/>
      <c r="I113" s="22"/>
      <c r="J113" s="22"/>
      <c r="K113" s="10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2:40" x14ac:dyDescent="0.25">
      <c r="B114" s="10"/>
      <c r="C114" s="1" t="s">
        <v>1</v>
      </c>
      <c r="D114" s="1" t="s">
        <v>2</v>
      </c>
      <c r="E114" s="1" t="s">
        <v>3</v>
      </c>
      <c r="F114" s="1" t="s">
        <v>17</v>
      </c>
      <c r="G114" s="1" t="s">
        <v>18</v>
      </c>
      <c r="H114" s="1" t="s">
        <v>6</v>
      </c>
      <c r="I114" s="1" t="s">
        <v>7</v>
      </c>
      <c r="J114" s="1" t="s">
        <v>11</v>
      </c>
      <c r="K114" s="10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2:40" x14ac:dyDescent="0.25">
      <c r="B115" s="10"/>
      <c r="C115" s="4" t="s">
        <v>43</v>
      </c>
      <c r="D115" s="1">
        <f>SUM(D116:D117)</f>
        <v>8</v>
      </c>
      <c r="E115" s="1">
        <f>SUM(E116:E117)</f>
        <v>4</v>
      </c>
      <c r="F115" s="1">
        <f>D115+E115</f>
        <v>12</v>
      </c>
      <c r="G115" s="1">
        <f>F119</f>
        <v>8</v>
      </c>
      <c r="H115" s="9">
        <v>0</v>
      </c>
      <c r="I115" s="4">
        <f>F115+H115</f>
        <v>12</v>
      </c>
      <c r="J115" s="4" t="s">
        <v>35</v>
      </c>
      <c r="K115" s="10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2:40" x14ac:dyDescent="0.25">
      <c r="B116" s="10"/>
      <c r="C116" s="5" t="s">
        <v>4</v>
      </c>
      <c r="D116" s="9">
        <v>8</v>
      </c>
      <c r="E116" s="9">
        <v>3</v>
      </c>
      <c r="F116" s="1">
        <f>D116+E116</f>
        <v>11</v>
      </c>
      <c r="G116" s="67"/>
      <c r="H116" s="67"/>
      <c r="I116" s="1"/>
      <c r="J116" s="67"/>
      <c r="K116" s="10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2:40" x14ac:dyDescent="0.25">
      <c r="B117" s="10"/>
      <c r="C117" s="5" t="s">
        <v>51</v>
      </c>
      <c r="D117" s="9">
        <v>0</v>
      </c>
      <c r="E117" s="9">
        <v>1</v>
      </c>
      <c r="F117" s="1">
        <f>D117+E117</f>
        <v>1</v>
      </c>
      <c r="G117" s="67"/>
      <c r="H117" s="67"/>
      <c r="I117" s="1"/>
      <c r="J117" s="67"/>
      <c r="K117" s="10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2:40" x14ac:dyDescent="0.25">
      <c r="B118" s="10"/>
      <c r="C118" s="67"/>
      <c r="D118" s="67"/>
      <c r="E118" s="67"/>
      <c r="F118" s="67"/>
      <c r="G118" s="67"/>
      <c r="H118" s="67"/>
      <c r="I118" s="67"/>
      <c r="J118" s="67"/>
      <c r="K118" s="10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2:40" x14ac:dyDescent="0.25">
      <c r="B119" s="10"/>
      <c r="C119" s="4" t="s">
        <v>21</v>
      </c>
      <c r="D119" s="1">
        <f>SUM(D120:D121)</f>
        <v>4</v>
      </c>
      <c r="E119" s="1">
        <f>SUM(E120:E121)</f>
        <v>4</v>
      </c>
      <c r="F119" s="1">
        <f t="shared" ref="F119" si="15">D119+E119</f>
        <v>8</v>
      </c>
      <c r="G119" s="1">
        <f>F115</f>
        <v>12</v>
      </c>
      <c r="H119" s="9">
        <v>2</v>
      </c>
      <c r="I119" s="4">
        <f>F119+H119</f>
        <v>10</v>
      </c>
      <c r="J119" s="4" t="s">
        <v>36</v>
      </c>
      <c r="K119" s="10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2:40" x14ac:dyDescent="0.25">
      <c r="B120" s="10"/>
      <c r="C120" s="5" t="s">
        <v>5</v>
      </c>
      <c r="D120" s="9">
        <v>1</v>
      </c>
      <c r="E120" s="9">
        <v>2</v>
      </c>
      <c r="F120" s="1">
        <f>D120+E120</f>
        <v>3</v>
      </c>
      <c r="G120" s="67"/>
      <c r="H120" s="67"/>
      <c r="I120" s="1"/>
      <c r="J120" s="67"/>
      <c r="K120" s="10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2:40" x14ac:dyDescent="0.25">
      <c r="B121" s="10"/>
      <c r="C121" s="27" t="s">
        <v>56</v>
      </c>
      <c r="D121" s="9">
        <v>3</v>
      </c>
      <c r="E121" s="9">
        <v>2</v>
      </c>
      <c r="F121" s="1">
        <f>D121+E121</f>
        <v>5</v>
      </c>
      <c r="G121" s="67"/>
      <c r="H121" s="67"/>
      <c r="I121" s="1"/>
      <c r="J121" s="67"/>
      <c r="K121" s="10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2:40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2:40" x14ac:dyDescent="0.25">
      <c r="B123" s="10"/>
      <c r="C123" s="1" t="s">
        <v>0</v>
      </c>
      <c r="D123" s="3">
        <v>43792</v>
      </c>
      <c r="E123" s="22"/>
      <c r="F123" s="22"/>
      <c r="G123" s="22"/>
      <c r="H123" s="22"/>
      <c r="I123" s="22"/>
      <c r="J123" s="22"/>
      <c r="K123" s="10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2:40" x14ac:dyDescent="0.25">
      <c r="B124" s="10"/>
      <c r="C124" s="1" t="s">
        <v>1</v>
      </c>
      <c r="D124" s="1" t="s">
        <v>2</v>
      </c>
      <c r="E124" s="1" t="s">
        <v>3</v>
      </c>
      <c r="F124" s="1" t="s">
        <v>17</v>
      </c>
      <c r="G124" s="1" t="s">
        <v>18</v>
      </c>
      <c r="H124" s="1" t="s">
        <v>6</v>
      </c>
      <c r="I124" s="1" t="s">
        <v>7</v>
      </c>
      <c r="J124" s="1" t="s">
        <v>11</v>
      </c>
      <c r="K124" s="10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2:40" x14ac:dyDescent="0.25">
      <c r="B125" s="10"/>
      <c r="C125" s="4" t="s">
        <v>38</v>
      </c>
      <c r="D125" s="1">
        <f>SUM(D126:D127)</f>
        <v>3</v>
      </c>
      <c r="E125" s="1">
        <f>SUM(E126:E127)</f>
        <v>5</v>
      </c>
      <c r="F125" s="1">
        <f>D125+E125</f>
        <v>8</v>
      </c>
      <c r="G125" s="1">
        <f>F129</f>
        <v>7</v>
      </c>
      <c r="H125" s="9">
        <v>1</v>
      </c>
      <c r="I125" s="4">
        <f>F125+H125</f>
        <v>9</v>
      </c>
      <c r="J125" s="4" t="s">
        <v>35</v>
      </c>
      <c r="K125" s="10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2:40" x14ac:dyDescent="0.25">
      <c r="B126" s="10"/>
      <c r="C126" s="5" t="s">
        <v>41</v>
      </c>
      <c r="D126" s="9">
        <v>3</v>
      </c>
      <c r="E126" s="9">
        <v>3</v>
      </c>
      <c r="F126" s="1">
        <f>D126+E126</f>
        <v>6</v>
      </c>
      <c r="G126" s="67"/>
      <c r="H126" s="67"/>
      <c r="I126" s="1"/>
      <c r="J126" s="67"/>
      <c r="K126" s="10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2:40" x14ac:dyDescent="0.25">
      <c r="B127" s="10"/>
      <c r="C127" s="5" t="s">
        <v>40</v>
      </c>
      <c r="D127" s="9">
        <v>0</v>
      </c>
      <c r="E127" s="9">
        <v>2</v>
      </c>
      <c r="F127" s="1">
        <f>D127+E127</f>
        <v>2</v>
      </c>
      <c r="G127" s="67"/>
      <c r="H127" s="67"/>
      <c r="I127" s="1"/>
      <c r="J127" s="67"/>
      <c r="K127" s="10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2:40" x14ac:dyDescent="0.25">
      <c r="B128" s="10"/>
      <c r="C128" s="67"/>
      <c r="D128" s="67"/>
      <c r="E128" s="67"/>
      <c r="F128" s="67"/>
      <c r="G128" s="67"/>
      <c r="H128" s="67"/>
      <c r="I128" s="67"/>
      <c r="J128" s="67"/>
      <c r="K128" s="10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2:40" x14ac:dyDescent="0.25">
      <c r="B129" s="10"/>
      <c r="C129" s="4" t="s">
        <v>45</v>
      </c>
      <c r="D129" s="1">
        <f>SUM(D130:D131)</f>
        <v>3</v>
      </c>
      <c r="E129" s="1">
        <f>SUM(E130:E131)</f>
        <v>4</v>
      </c>
      <c r="F129" s="1">
        <f t="shared" ref="F129" si="16">D129+E129</f>
        <v>7</v>
      </c>
      <c r="G129" s="1">
        <f>F125</f>
        <v>8</v>
      </c>
      <c r="H129" s="9">
        <v>0</v>
      </c>
      <c r="I129" s="4">
        <f>F129+H129</f>
        <v>7</v>
      </c>
      <c r="J129" s="4" t="s">
        <v>36</v>
      </c>
      <c r="K129" s="10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2:40" x14ac:dyDescent="0.25">
      <c r="B130" s="10"/>
      <c r="C130" s="5" t="s">
        <v>10</v>
      </c>
      <c r="D130" s="9">
        <v>1</v>
      </c>
      <c r="E130" s="9">
        <v>2</v>
      </c>
      <c r="F130" s="1">
        <f>D130+E130</f>
        <v>3</v>
      </c>
      <c r="G130" s="67"/>
      <c r="H130" s="67"/>
      <c r="I130" s="1"/>
      <c r="J130" s="67"/>
      <c r="K130" s="10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2:40" x14ac:dyDescent="0.25">
      <c r="B131" s="10"/>
      <c r="C131" s="5" t="s">
        <v>34</v>
      </c>
      <c r="D131" s="9">
        <v>2</v>
      </c>
      <c r="E131" s="9">
        <v>2</v>
      </c>
      <c r="F131" s="1">
        <f>D131+E131</f>
        <v>4</v>
      </c>
      <c r="G131" s="67"/>
      <c r="H131" s="67"/>
      <c r="I131" s="1"/>
      <c r="J131" s="67"/>
      <c r="K131" s="10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2:40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2:40" x14ac:dyDescent="0.25">
      <c r="B133" s="10"/>
      <c r="C133" s="1" t="s">
        <v>0</v>
      </c>
      <c r="D133" s="3">
        <v>43783</v>
      </c>
      <c r="E133" s="22"/>
      <c r="F133" s="22"/>
      <c r="G133" s="22"/>
      <c r="H133" s="22"/>
      <c r="I133" s="22"/>
      <c r="J133" s="22"/>
      <c r="K133" s="10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2:40" x14ac:dyDescent="0.25">
      <c r="B134" s="10"/>
      <c r="C134" s="1" t="s">
        <v>1</v>
      </c>
      <c r="D134" s="1" t="s">
        <v>2</v>
      </c>
      <c r="E134" s="1" t="s">
        <v>3</v>
      </c>
      <c r="F134" s="1" t="s">
        <v>17</v>
      </c>
      <c r="G134" s="1" t="s">
        <v>18</v>
      </c>
      <c r="H134" s="1" t="s">
        <v>6</v>
      </c>
      <c r="I134" s="1" t="s">
        <v>7</v>
      </c>
      <c r="J134" s="1" t="s">
        <v>11</v>
      </c>
      <c r="K134" s="10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2:40" x14ac:dyDescent="0.25">
      <c r="B135" s="10"/>
      <c r="C135" s="4" t="s">
        <v>44</v>
      </c>
      <c r="D135" s="1">
        <f>SUM(D136:D137)</f>
        <v>1</v>
      </c>
      <c r="E135" s="1">
        <f>SUM(E136:E137)</f>
        <v>1</v>
      </c>
      <c r="F135" s="1">
        <f>D135+E135</f>
        <v>2</v>
      </c>
      <c r="G135" s="1">
        <f>F139</f>
        <v>19</v>
      </c>
      <c r="H135" s="9">
        <v>3</v>
      </c>
      <c r="I135" s="4">
        <f>F135+H135</f>
        <v>5</v>
      </c>
      <c r="J135" s="4" t="s">
        <v>36</v>
      </c>
      <c r="K135" s="10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2:40" x14ac:dyDescent="0.25">
      <c r="B136" s="10"/>
      <c r="C136" s="5" t="s">
        <v>8</v>
      </c>
      <c r="D136" s="9">
        <v>0</v>
      </c>
      <c r="E136" s="9">
        <v>1</v>
      </c>
      <c r="F136" s="1">
        <f>D136+E136</f>
        <v>1</v>
      </c>
      <c r="G136" s="67"/>
      <c r="H136" s="67"/>
      <c r="I136" s="1"/>
      <c r="J136" s="67"/>
      <c r="K136" s="10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2:40" x14ac:dyDescent="0.25">
      <c r="B137" s="10"/>
      <c r="C137" s="5" t="s">
        <v>30</v>
      </c>
      <c r="D137" s="9">
        <v>1</v>
      </c>
      <c r="E137" s="9">
        <v>0</v>
      </c>
      <c r="F137" s="1">
        <f>D137+E137</f>
        <v>1</v>
      </c>
      <c r="G137" s="67"/>
      <c r="H137" s="67"/>
      <c r="I137" s="1"/>
      <c r="J137" s="67"/>
      <c r="K137" s="10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2:40" x14ac:dyDescent="0.25">
      <c r="B138" s="10"/>
      <c r="C138" s="67"/>
      <c r="D138" s="67"/>
      <c r="E138" s="67"/>
      <c r="F138" s="67"/>
      <c r="G138" s="67"/>
      <c r="H138" s="67"/>
      <c r="I138" s="67"/>
      <c r="J138" s="67"/>
      <c r="K138" s="10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2:40" x14ac:dyDescent="0.25">
      <c r="B139" s="10"/>
      <c r="C139" s="4" t="s">
        <v>33</v>
      </c>
      <c r="D139" s="1">
        <f>SUM(D140:D141)</f>
        <v>10</v>
      </c>
      <c r="E139" s="1">
        <f>SUM(E140:E141)</f>
        <v>9</v>
      </c>
      <c r="F139" s="1">
        <f t="shared" ref="F139" si="17">D139+E139</f>
        <v>19</v>
      </c>
      <c r="G139" s="1">
        <f>F135</f>
        <v>2</v>
      </c>
      <c r="H139" s="9">
        <v>0</v>
      </c>
      <c r="I139" s="4">
        <f>F139+H139</f>
        <v>19</v>
      </c>
      <c r="J139" s="4" t="s">
        <v>35</v>
      </c>
      <c r="K139" s="10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2:40" x14ac:dyDescent="0.25">
      <c r="B140" s="10"/>
      <c r="C140" s="1" t="s">
        <v>46</v>
      </c>
      <c r="D140" s="9">
        <v>5</v>
      </c>
      <c r="E140" s="9">
        <v>9</v>
      </c>
      <c r="F140" s="1">
        <f>D140+E140</f>
        <v>14</v>
      </c>
      <c r="G140" s="67"/>
      <c r="H140" s="67"/>
      <c r="I140" s="1"/>
      <c r="J140" s="67"/>
      <c r="K140" s="10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2:40" x14ac:dyDescent="0.25">
      <c r="B141" s="10"/>
      <c r="C141" s="5" t="s">
        <v>29</v>
      </c>
      <c r="D141" s="9">
        <v>5</v>
      </c>
      <c r="E141" s="9">
        <v>0</v>
      </c>
      <c r="F141" s="1">
        <f>D141+E141</f>
        <v>5</v>
      </c>
      <c r="G141" s="67"/>
      <c r="H141" s="67"/>
      <c r="I141" s="1"/>
      <c r="J141" s="67"/>
      <c r="K141" s="10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2:40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2:40" x14ac:dyDescent="0.25">
      <c r="B143" s="10"/>
      <c r="C143" s="1" t="s">
        <v>0</v>
      </c>
      <c r="D143" s="3">
        <v>43798</v>
      </c>
      <c r="E143" s="22"/>
      <c r="F143" s="22"/>
      <c r="G143" s="22"/>
      <c r="H143" s="22"/>
      <c r="I143" s="22"/>
      <c r="J143" s="22"/>
      <c r="K143" s="10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2:40" x14ac:dyDescent="0.25">
      <c r="B144" s="10"/>
      <c r="C144" s="1" t="s">
        <v>1</v>
      </c>
      <c r="D144" s="1" t="s">
        <v>2</v>
      </c>
      <c r="E144" s="1" t="s">
        <v>3</v>
      </c>
      <c r="F144" s="1" t="s">
        <v>17</v>
      </c>
      <c r="G144" s="1" t="s">
        <v>18</v>
      </c>
      <c r="H144" s="1" t="s">
        <v>6</v>
      </c>
      <c r="I144" s="1" t="s">
        <v>7</v>
      </c>
      <c r="J144" s="1" t="s">
        <v>11</v>
      </c>
      <c r="K144" s="10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2:40" x14ac:dyDescent="0.25">
      <c r="B145" s="10"/>
      <c r="C145" s="4" t="s">
        <v>45</v>
      </c>
      <c r="D145" s="1">
        <f>SUM(D146:D147)</f>
        <v>5</v>
      </c>
      <c r="E145" s="1">
        <f>SUM(E146:E147)</f>
        <v>4</v>
      </c>
      <c r="F145" s="1">
        <f>D145+E145</f>
        <v>9</v>
      </c>
      <c r="G145" s="1">
        <f>F149</f>
        <v>5</v>
      </c>
      <c r="H145" s="9">
        <v>0</v>
      </c>
      <c r="I145" s="4">
        <f>F145+H145</f>
        <v>9</v>
      </c>
      <c r="J145" s="4" t="s">
        <v>35</v>
      </c>
      <c r="K145" s="10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2:40" x14ac:dyDescent="0.25">
      <c r="B146" s="10"/>
      <c r="C146" s="5" t="s">
        <v>10</v>
      </c>
      <c r="D146" s="9">
        <v>4</v>
      </c>
      <c r="E146" s="9">
        <v>1</v>
      </c>
      <c r="F146" s="1">
        <f>D146+E146</f>
        <v>5</v>
      </c>
      <c r="G146" s="67"/>
      <c r="H146" s="67"/>
      <c r="I146" s="1"/>
      <c r="J146" s="67"/>
      <c r="K146" s="10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2:40" x14ac:dyDescent="0.25">
      <c r="B147" s="10"/>
      <c r="C147" s="5" t="s">
        <v>34</v>
      </c>
      <c r="D147" s="9">
        <v>1</v>
      </c>
      <c r="E147" s="9">
        <v>3</v>
      </c>
      <c r="F147" s="1">
        <f>D147+E147</f>
        <v>4</v>
      </c>
      <c r="G147" s="67"/>
      <c r="H147" s="67"/>
      <c r="I147" s="1"/>
      <c r="J147" s="67"/>
      <c r="K147" s="10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2:40" x14ac:dyDescent="0.25">
      <c r="B148" s="10"/>
      <c r="C148" s="67"/>
      <c r="D148" s="67"/>
      <c r="E148" s="67"/>
      <c r="F148" s="67"/>
      <c r="G148" s="67"/>
      <c r="H148" s="67"/>
      <c r="I148" s="67"/>
      <c r="J148" s="67"/>
      <c r="K148" s="10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2:40" x14ac:dyDescent="0.25">
      <c r="B149" s="10"/>
      <c r="C149" s="4" t="s">
        <v>42</v>
      </c>
      <c r="D149" s="1">
        <f>SUM(D150:D151)</f>
        <v>3</v>
      </c>
      <c r="E149" s="1">
        <f>SUM(E150:E151)</f>
        <v>2</v>
      </c>
      <c r="F149" s="1">
        <f t="shared" ref="F149" si="18">D149+E149</f>
        <v>5</v>
      </c>
      <c r="G149" s="1">
        <f>F145</f>
        <v>9</v>
      </c>
      <c r="H149" s="9">
        <v>0</v>
      </c>
      <c r="I149" s="4">
        <f>F149+H149</f>
        <v>5</v>
      </c>
      <c r="J149" s="4" t="s">
        <v>36</v>
      </c>
      <c r="K149" s="10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2:40" x14ac:dyDescent="0.25">
      <c r="B150" s="10"/>
      <c r="C150" s="5" t="s">
        <v>9</v>
      </c>
      <c r="D150" s="9">
        <v>1</v>
      </c>
      <c r="E150" s="9">
        <v>1</v>
      </c>
      <c r="F150" s="1">
        <f>D150+E150</f>
        <v>2</v>
      </c>
      <c r="G150" s="67"/>
      <c r="H150" s="67"/>
      <c r="I150" s="1"/>
      <c r="J150" s="67"/>
      <c r="K150" s="10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2:40" x14ac:dyDescent="0.25">
      <c r="B151" s="10"/>
      <c r="C151" s="27" t="s">
        <v>24</v>
      </c>
      <c r="D151" s="9">
        <v>2</v>
      </c>
      <c r="E151" s="9">
        <v>1</v>
      </c>
      <c r="F151" s="1">
        <f>D151+E151</f>
        <v>3</v>
      </c>
      <c r="G151" s="67"/>
      <c r="H151" s="67"/>
      <c r="I151" s="1"/>
      <c r="J151" s="67"/>
      <c r="K151" s="10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2:40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2:40" x14ac:dyDescent="0.25">
      <c r="B153" s="10"/>
      <c r="C153" s="1" t="s">
        <v>0</v>
      </c>
      <c r="D153" s="3">
        <v>43798</v>
      </c>
      <c r="E153" s="22"/>
      <c r="F153" s="22"/>
      <c r="G153" s="22"/>
      <c r="H153" s="22"/>
      <c r="I153" s="22"/>
      <c r="J153" s="22"/>
      <c r="K153" s="10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2:40" x14ac:dyDescent="0.25">
      <c r="B154" s="10"/>
      <c r="C154" s="1" t="s">
        <v>1</v>
      </c>
      <c r="D154" s="1" t="s">
        <v>2</v>
      </c>
      <c r="E154" s="1" t="s">
        <v>3</v>
      </c>
      <c r="F154" s="1" t="s">
        <v>17</v>
      </c>
      <c r="G154" s="1" t="s">
        <v>18</v>
      </c>
      <c r="H154" s="1" t="s">
        <v>6</v>
      </c>
      <c r="I154" s="1" t="s">
        <v>7</v>
      </c>
      <c r="J154" s="1" t="s">
        <v>11</v>
      </c>
      <c r="K154" s="10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2:40" x14ac:dyDescent="0.25">
      <c r="B155" s="10"/>
      <c r="C155" s="4" t="s">
        <v>43</v>
      </c>
      <c r="D155" s="1">
        <f>SUM(D156:D157)</f>
        <v>7</v>
      </c>
      <c r="E155" s="1">
        <f>SUM(E156:E157)</f>
        <v>5</v>
      </c>
      <c r="F155" s="1">
        <f>D155+E155</f>
        <v>12</v>
      </c>
      <c r="G155" s="1">
        <f>F159</f>
        <v>5</v>
      </c>
      <c r="H155" s="9">
        <v>0</v>
      </c>
      <c r="I155" s="4">
        <f>F155+H155</f>
        <v>12</v>
      </c>
      <c r="J155" s="4" t="s">
        <v>35</v>
      </c>
      <c r="K155" s="10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2:40" x14ac:dyDescent="0.25">
      <c r="B156" s="10"/>
      <c r="C156" s="5" t="s">
        <v>4</v>
      </c>
      <c r="D156" s="9">
        <v>5</v>
      </c>
      <c r="E156" s="9">
        <v>0</v>
      </c>
      <c r="F156" s="1">
        <f>D156+E156</f>
        <v>5</v>
      </c>
      <c r="G156" s="67"/>
      <c r="H156" s="67"/>
      <c r="I156" s="1"/>
      <c r="J156" s="67"/>
      <c r="K156" s="10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2:40" x14ac:dyDescent="0.25">
      <c r="B157" s="10"/>
      <c r="C157" s="5" t="s">
        <v>39</v>
      </c>
      <c r="D157" s="9">
        <v>2</v>
      </c>
      <c r="E157" s="9">
        <v>5</v>
      </c>
      <c r="F157" s="1">
        <f>D157+E157</f>
        <v>7</v>
      </c>
      <c r="G157" s="67"/>
      <c r="H157" s="67"/>
      <c r="I157" s="1"/>
      <c r="J157" s="67"/>
      <c r="K157" s="10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2:40" x14ac:dyDescent="0.25">
      <c r="B158" s="10"/>
      <c r="C158" s="67"/>
      <c r="D158" s="67"/>
      <c r="E158" s="67"/>
      <c r="F158" s="67"/>
      <c r="G158" s="67"/>
      <c r="H158" s="67"/>
      <c r="I158" s="67"/>
      <c r="J158" s="67"/>
      <c r="K158" s="10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2:40" x14ac:dyDescent="0.25">
      <c r="B159" s="10"/>
      <c r="C159" s="4" t="s">
        <v>44</v>
      </c>
      <c r="D159" s="1">
        <f>SUM(D160:D161)</f>
        <v>3</v>
      </c>
      <c r="E159" s="1">
        <f>SUM(E160:E161)</f>
        <v>2</v>
      </c>
      <c r="F159" s="1">
        <f t="shared" ref="F159" si="19">D159+E159</f>
        <v>5</v>
      </c>
      <c r="G159" s="1">
        <f>F155</f>
        <v>12</v>
      </c>
      <c r="H159" s="9">
        <v>5</v>
      </c>
      <c r="I159" s="4">
        <f>F159+H159</f>
        <v>10</v>
      </c>
      <c r="J159" s="4" t="s">
        <v>36</v>
      </c>
      <c r="K159" s="10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2:40" x14ac:dyDescent="0.25">
      <c r="B160" s="10"/>
      <c r="C160" s="5" t="s">
        <v>8</v>
      </c>
      <c r="D160" s="9">
        <v>3</v>
      </c>
      <c r="E160" s="9">
        <v>1</v>
      </c>
      <c r="F160" s="1">
        <f>D160+E160</f>
        <v>4</v>
      </c>
      <c r="G160" s="67"/>
      <c r="H160" s="67"/>
      <c r="I160" s="1"/>
      <c r="J160" s="67"/>
      <c r="K160" s="10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2:40" x14ac:dyDescent="0.25">
      <c r="B161" s="10"/>
      <c r="C161" s="5" t="s">
        <v>30</v>
      </c>
      <c r="D161" s="9">
        <v>0</v>
      </c>
      <c r="E161" s="9">
        <v>1</v>
      </c>
      <c r="F161" s="1">
        <f>D161+E161</f>
        <v>1</v>
      </c>
      <c r="G161" s="67"/>
      <c r="H161" s="67"/>
      <c r="I161" s="1"/>
      <c r="J161" s="67"/>
      <c r="K161" s="10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2:40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2:40" x14ac:dyDescent="0.25">
      <c r="B163" s="10"/>
      <c r="C163" s="1" t="s">
        <v>0</v>
      </c>
      <c r="D163" s="3">
        <v>43806</v>
      </c>
      <c r="E163" s="22"/>
      <c r="F163" s="22"/>
      <c r="G163" s="22"/>
      <c r="H163" s="22"/>
      <c r="I163" s="22"/>
      <c r="J163" s="22"/>
      <c r="K163" s="10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2:40" x14ac:dyDescent="0.25">
      <c r="B164" s="10"/>
      <c r="C164" s="1" t="s">
        <v>1</v>
      </c>
      <c r="D164" s="1" t="s">
        <v>2</v>
      </c>
      <c r="E164" s="1" t="s">
        <v>3</v>
      </c>
      <c r="F164" s="1" t="s">
        <v>17</v>
      </c>
      <c r="G164" s="1" t="s">
        <v>18</v>
      </c>
      <c r="H164" s="1" t="s">
        <v>6</v>
      </c>
      <c r="I164" s="1" t="s">
        <v>7</v>
      </c>
      <c r="J164" s="1" t="s">
        <v>11</v>
      </c>
      <c r="K164" s="10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2:40" x14ac:dyDescent="0.25">
      <c r="B165" s="10"/>
      <c r="C165" s="4" t="s">
        <v>38</v>
      </c>
      <c r="D165" s="1">
        <f>SUM(D166:D167)</f>
        <v>9</v>
      </c>
      <c r="E165" s="1">
        <f>SUM(E166:E167)</f>
        <v>4</v>
      </c>
      <c r="F165" s="1">
        <f>D165+E165</f>
        <v>13</v>
      </c>
      <c r="G165" s="1">
        <f>F169</f>
        <v>11</v>
      </c>
      <c r="H165" s="9">
        <v>2</v>
      </c>
      <c r="I165" s="4">
        <f>F165+H165</f>
        <v>15</v>
      </c>
      <c r="J165" s="4" t="s">
        <v>35</v>
      </c>
      <c r="K165" s="10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2:40" x14ac:dyDescent="0.25">
      <c r="B166" s="10"/>
      <c r="C166" s="5" t="s">
        <v>58</v>
      </c>
      <c r="D166" s="9">
        <v>9</v>
      </c>
      <c r="E166" s="9">
        <v>3</v>
      </c>
      <c r="F166" s="1">
        <f>D166+E166</f>
        <v>12</v>
      </c>
      <c r="G166" s="67"/>
      <c r="H166" s="67"/>
      <c r="I166" s="1"/>
      <c r="J166" s="67"/>
      <c r="K166" s="10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2:40" x14ac:dyDescent="0.25">
      <c r="B167" s="10"/>
      <c r="C167" s="5" t="s">
        <v>40</v>
      </c>
      <c r="D167" s="9">
        <v>0</v>
      </c>
      <c r="E167" s="9">
        <v>1</v>
      </c>
      <c r="F167" s="1">
        <f>D167+E167</f>
        <v>1</v>
      </c>
      <c r="G167" s="67"/>
      <c r="H167" s="67"/>
      <c r="I167" s="1"/>
      <c r="J167" s="67"/>
      <c r="K167" s="10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2:40" x14ac:dyDescent="0.25">
      <c r="B168" s="10"/>
      <c r="C168" s="67"/>
      <c r="D168" s="67"/>
      <c r="E168" s="67"/>
      <c r="F168" s="67"/>
      <c r="G168" s="67"/>
      <c r="H168" s="67"/>
      <c r="I168" s="67"/>
      <c r="J168" s="67"/>
      <c r="K168" s="10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2:40" x14ac:dyDescent="0.25">
      <c r="B169" s="10"/>
      <c r="C169" s="4" t="s">
        <v>21</v>
      </c>
      <c r="D169" s="1">
        <f>SUM(D170:D171)</f>
        <v>6</v>
      </c>
      <c r="E169" s="1">
        <f>SUM(E170:E171)</f>
        <v>5</v>
      </c>
      <c r="F169" s="1">
        <f t="shared" ref="F169" si="20">D169+E169</f>
        <v>11</v>
      </c>
      <c r="G169" s="1">
        <f>F165</f>
        <v>13</v>
      </c>
      <c r="H169" s="9">
        <v>0</v>
      </c>
      <c r="I169" s="4">
        <f>F169+H169</f>
        <v>11</v>
      </c>
      <c r="J169" s="4" t="s">
        <v>36</v>
      </c>
      <c r="K169" s="10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2:40" x14ac:dyDescent="0.25">
      <c r="B170" s="10"/>
      <c r="C170" s="5" t="s">
        <v>5</v>
      </c>
      <c r="D170" s="9">
        <v>6</v>
      </c>
      <c r="E170" s="9">
        <v>5</v>
      </c>
      <c r="F170" s="1">
        <f>D170+E170</f>
        <v>11</v>
      </c>
      <c r="G170" s="67"/>
      <c r="H170" s="67"/>
      <c r="I170" s="1"/>
      <c r="J170" s="67"/>
      <c r="K170" s="10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2:40" x14ac:dyDescent="0.25">
      <c r="B171" s="10"/>
      <c r="C171" s="5" t="s">
        <v>37</v>
      </c>
      <c r="D171" s="9">
        <v>0</v>
      </c>
      <c r="E171" s="9">
        <v>0</v>
      </c>
      <c r="F171" s="1">
        <f>D171+E171</f>
        <v>0</v>
      </c>
      <c r="G171" s="67"/>
      <c r="H171" s="67"/>
      <c r="I171" s="1"/>
      <c r="J171" s="67"/>
      <c r="K171" s="10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2:40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2:40" x14ac:dyDescent="0.25">
      <c r="B173" s="10"/>
      <c r="C173" s="1" t="s">
        <v>0</v>
      </c>
      <c r="D173" s="3">
        <v>43798</v>
      </c>
      <c r="E173" s="22"/>
      <c r="F173" s="22"/>
      <c r="G173" s="22"/>
      <c r="H173" s="22"/>
      <c r="I173" s="22"/>
      <c r="J173" s="22"/>
      <c r="K173" s="10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2:40" x14ac:dyDescent="0.25">
      <c r="B174" s="10"/>
      <c r="C174" s="1" t="s">
        <v>1</v>
      </c>
      <c r="D174" s="1" t="s">
        <v>2</v>
      </c>
      <c r="E174" s="1" t="s">
        <v>3</v>
      </c>
      <c r="F174" s="1" t="s">
        <v>17</v>
      </c>
      <c r="G174" s="1" t="s">
        <v>18</v>
      </c>
      <c r="H174" s="1" t="s">
        <v>6</v>
      </c>
      <c r="I174" s="1" t="s">
        <v>7</v>
      </c>
      <c r="J174" s="1" t="s">
        <v>11</v>
      </c>
      <c r="K174" s="10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2:40" x14ac:dyDescent="0.25">
      <c r="B175" s="10"/>
      <c r="C175" s="4" t="s">
        <v>43</v>
      </c>
      <c r="D175" s="1">
        <f>SUM(D176:D177)</f>
        <v>4</v>
      </c>
      <c r="E175" s="1">
        <f>SUM(E176:E177)</f>
        <v>5</v>
      </c>
      <c r="F175" s="1">
        <f>D175+E175</f>
        <v>9</v>
      </c>
      <c r="G175" s="1">
        <f>F179</f>
        <v>2</v>
      </c>
      <c r="H175" s="9">
        <v>0</v>
      </c>
      <c r="I175" s="4">
        <f>F175+H175</f>
        <v>9</v>
      </c>
      <c r="J175" s="4" t="s">
        <v>35</v>
      </c>
      <c r="K175" s="10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2:40" x14ac:dyDescent="0.25">
      <c r="B176" s="10"/>
      <c r="C176" s="5" t="s">
        <v>4</v>
      </c>
      <c r="D176" s="9">
        <v>3</v>
      </c>
      <c r="E176" s="9">
        <v>2</v>
      </c>
      <c r="F176" s="1">
        <f>D176+E176</f>
        <v>5</v>
      </c>
      <c r="G176" s="67"/>
      <c r="H176" s="67"/>
      <c r="I176" s="1"/>
      <c r="J176" s="67"/>
      <c r="K176" s="10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2:40" x14ac:dyDescent="0.25">
      <c r="B177" s="10"/>
      <c r="C177" s="5" t="s">
        <v>59</v>
      </c>
      <c r="D177" s="9">
        <v>1</v>
      </c>
      <c r="E177" s="9">
        <v>3</v>
      </c>
      <c r="F177" s="1">
        <f>D177+E177</f>
        <v>4</v>
      </c>
      <c r="G177" s="67"/>
      <c r="H177" s="67"/>
      <c r="I177" s="1"/>
      <c r="J177" s="67"/>
      <c r="K177" s="10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2:40" x14ac:dyDescent="0.25">
      <c r="B178" s="10"/>
      <c r="C178" s="67"/>
      <c r="D178" s="67"/>
      <c r="E178" s="67"/>
      <c r="F178" s="67"/>
      <c r="G178" s="67"/>
      <c r="H178" s="67"/>
      <c r="I178" s="67"/>
      <c r="J178" s="67"/>
      <c r="K178" s="10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2:40" x14ac:dyDescent="0.25">
      <c r="B179" s="10"/>
      <c r="C179" s="4" t="s">
        <v>45</v>
      </c>
      <c r="D179" s="1">
        <f>SUM(D180:D181)</f>
        <v>0</v>
      </c>
      <c r="E179" s="1">
        <f>SUM(E180:E181)</f>
        <v>2</v>
      </c>
      <c r="F179" s="1">
        <f t="shared" ref="F179" si="21">D179+E179</f>
        <v>2</v>
      </c>
      <c r="G179" s="1">
        <f>F175</f>
        <v>9</v>
      </c>
      <c r="H179" s="9">
        <v>3</v>
      </c>
      <c r="I179" s="4">
        <f>F179+H179</f>
        <v>5</v>
      </c>
      <c r="J179" s="4" t="s">
        <v>36</v>
      </c>
      <c r="K179" s="10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2:40" x14ac:dyDescent="0.25">
      <c r="B180" s="10"/>
      <c r="C180" s="5" t="s">
        <v>10</v>
      </c>
      <c r="D180" s="9">
        <v>0</v>
      </c>
      <c r="E180" s="9">
        <v>0</v>
      </c>
      <c r="F180" s="1">
        <f>D180+E180</f>
        <v>0</v>
      </c>
      <c r="G180" s="67"/>
      <c r="H180" s="67"/>
      <c r="I180" s="1"/>
      <c r="J180" s="67"/>
      <c r="K180" s="10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2:40" x14ac:dyDescent="0.25">
      <c r="B181" s="10"/>
      <c r="C181" s="5" t="s">
        <v>34</v>
      </c>
      <c r="D181" s="9">
        <v>0</v>
      </c>
      <c r="E181" s="9">
        <v>2</v>
      </c>
      <c r="F181" s="1">
        <f>D181+E181</f>
        <v>2</v>
      </c>
      <c r="G181" s="67"/>
      <c r="H181" s="67"/>
      <c r="I181" s="1"/>
      <c r="J181" s="67"/>
      <c r="K181" s="10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2:40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2:40" x14ac:dyDescent="0.25">
      <c r="B183" s="10"/>
      <c r="C183" s="1" t="s">
        <v>0</v>
      </c>
      <c r="D183" s="3">
        <v>43783</v>
      </c>
      <c r="E183" s="22"/>
      <c r="F183" s="22"/>
      <c r="G183" s="22"/>
      <c r="H183" s="22"/>
      <c r="I183" s="22"/>
      <c r="J183" s="22"/>
      <c r="K183" s="10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2:40" x14ac:dyDescent="0.25">
      <c r="B184" s="10"/>
      <c r="C184" s="1" t="s">
        <v>1</v>
      </c>
      <c r="D184" s="1" t="s">
        <v>2</v>
      </c>
      <c r="E184" s="1" t="s">
        <v>3</v>
      </c>
      <c r="F184" s="1" t="s">
        <v>17</v>
      </c>
      <c r="G184" s="1" t="s">
        <v>18</v>
      </c>
      <c r="H184" s="1" t="s">
        <v>6</v>
      </c>
      <c r="I184" s="1" t="s">
        <v>7</v>
      </c>
      <c r="J184" s="1" t="s">
        <v>11</v>
      </c>
      <c r="K184" s="10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2:40" x14ac:dyDescent="0.25">
      <c r="B185" s="10"/>
      <c r="C185" s="4" t="s">
        <v>42</v>
      </c>
      <c r="D185" s="1">
        <f>SUM(D186:D187)</f>
        <v>2</v>
      </c>
      <c r="E185" s="1">
        <f>SUM(E186:E187)</f>
        <v>4</v>
      </c>
      <c r="F185" s="1">
        <f>D185+E185</f>
        <v>6</v>
      </c>
      <c r="G185" s="1">
        <f>F189</f>
        <v>15</v>
      </c>
      <c r="H185" s="9">
        <v>0</v>
      </c>
      <c r="I185" s="4">
        <f>F185+H185</f>
        <v>6</v>
      </c>
      <c r="J185" s="4" t="s">
        <v>36</v>
      </c>
      <c r="K185" s="10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2:40" x14ac:dyDescent="0.25">
      <c r="B186" s="10"/>
      <c r="C186" s="5" t="s">
        <v>9</v>
      </c>
      <c r="D186" s="9">
        <v>0</v>
      </c>
      <c r="E186" s="9">
        <v>3</v>
      </c>
      <c r="F186" s="1">
        <f>D186+E186</f>
        <v>3</v>
      </c>
      <c r="G186" s="67"/>
      <c r="H186" s="67"/>
      <c r="I186" s="1"/>
      <c r="J186" s="67"/>
      <c r="K186" s="10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2:40" x14ac:dyDescent="0.25">
      <c r="B187" s="10"/>
      <c r="C187" s="27" t="s">
        <v>24</v>
      </c>
      <c r="D187" s="9">
        <v>2</v>
      </c>
      <c r="E187" s="9">
        <v>1</v>
      </c>
      <c r="F187" s="1">
        <f>D187+E187</f>
        <v>3</v>
      </c>
      <c r="G187" s="67"/>
      <c r="H187" s="67"/>
      <c r="I187" s="1"/>
      <c r="J187" s="67"/>
      <c r="K187" s="10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2:40" x14ac:dyDescent="0.25">
      <c r="B188" s="10"/>
      <c r="C188" s="67"/>
      <c r="D188" s="67"/>
      <c r="E188" s="67"/>
      <c r="F188" s="67"/>
      <c r="G188" s="67"/>
      <c r="H188" s="67"/>
      <c r="I188" s="67"/>
      <c r="J188" s="67"/>
      <c r="K188" s="10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2:40" x14ac:dyDescent="0.25">
      <c r="B189" s="10"/>
      <c r="C189" s="4" t="s">
        <v>33</v>
      </c>
      <c r="D189" s="1">
        <f>SUM(D190:D191)</f>
        <v>8</v>
      </c>
      <c r="E189" s="1">
        <f>SUM(E190:E191)</f>
        <v>7</v>
      </c>
      <c r="F189" s="1">
        <f t="shared" ref="F189" si="22">D189+E189</f>
        <v>15</v>
      </c>
      <c r="G189" s="1">
        <f>F185</f>
        <v>6</v>
      </c>
      <c r="H189" s="9">
        <v>0</v>
      </c>
      <c r="I189" s="4">
        <f>F189+H189</f>
        <v>15</v>
      </c>
      <c r="J189" s="4" t="s">
        <v>35</v>
      </c>
      <c r="K189" s="10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2:40" x14ac:dyDescent="0.25">
      <c r="B190" s="10"/>
      <c r="C190" s="1" t="s">
        <v>46</v>
      </c>
      <c r="D190" s="9">
        <v>3</v>
      </c>
      <c r="E190" s="9">
        <v>1</v>
      </c>
      <c r="F190" s="1">
        <f>D190+E190</f>
        <v>4</v>
      </c>
      <c r="G190" s="67"/>
      <c r="H190" s="67"/>
      <c r="I190" s="1"/>
      <c r="J190" s="67"/>
      <c r="K190" s="10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2:40" x14ac:dyDescent="0.25">
      <c r="B191" s="10"/>
      <c r="C191" s="5" t="s">
        <v>29</v>
      </c>
      <c r="D191" s="9">
        <v>5</v>
      </c>
      <c r="E191" s="9">
        <v>6</v>
      </c>
      <c r="F191" s="1">
        <f>D191+E191</f>
        <v>11</v>
      </c>
      <c r="G191" s="67"/>
      <c r="H191" s="67"/>
      <c r="I191" s="1"/>
      <c r="J191" s="67"/>
      <c r="K191" s="10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2:40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2:40" x14ac:dyDescent="0.25">
      <c r="B193" s="10"/>
      <c r="C193" s="1" t="s">
        <v>0</v>
      </c>
      <c r="D193" s="3">
        <v>43783</v>
      </c>
      <c r="E193" s="22"/>
      <c r="F193" s="22"/>
      <c r="G193" s="22"/>
      <c r="H193" s="22"/>
      <c r="I193" s="22"/>
      <c r="J193" s="22"/>
      <c r="K193" s="10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2:40" x14ac:dyDescent="0.25">
      <c r="B194" s="10"/>
      <c r="C194" s="1" t="s">
        <v>1</v>
      </c>
      <c r="D194" s="1" t="s">
        <v>2</v>
      </c>
      <c r="E194" s="1" t="s">
        <v>3</v>
      </c>
      <c r="F194" s="1" t="s">
        <v>17</v>
      </c>
      <c r="G194" s="1" t="s">
        <v>18</v>
      </c>
      <c r="H194" s="1" t="s">
        <v>6</v>
      </c>
      <c r="I194" s="1" t="s">
        <v>7</v>
      </c>
      <c r="J194" s="1" t="s">
        <v>11</v>
      </c>
      <c r="K194" s="10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2:40" x14ac:dyDescent="0.25">
      <c r="B195" s="10"/>
      <c r="C195" s="4" t="s">
        <v>42</v>
      </c>
      <c r="D195" s="1">
        <f>SUM(D196:D197)</f>
        <v>9</v>
      </c>
      <c r="E195" s="1">
        <f>SUM(E196:E197)</f>
        <v>8</v>
      </c>
      <c r="F195" s="1">
        <f>D195+E195</f>
        <v>17</v>
      </c>
      <c r="G195" s="1">
        <f>F199</f>
        <v>6</v>
      </c>
      <c r="H195" s="9">
        <v>0</v>
      </c>
      <c r="I195" s="4">
        <f>F195+H195</f>
        <v>17</v>
      </c>
      <c r="J195" s="4" t="s">
        <v>35</v>
      </c>
      <c r="K195" s="10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2:40" x14ac:dyDescent="0.25">
      <c r="B196" s="10"/>
      <c r="C196" s="5" t="s">
        <v>9</v>
      </c>
      <c r="D196" s="9">
        <v>6</v>
      </c>
      <c r="E196" s="9">
        <v>4</v>
      </c>
      <c r="F196" s="1">
        <f>D196+E196</f>
        <v>10</v>
      </c>
      <c r="G196" s="67"/>
      <c r="H196" s="67"/>
      <c r="I196" s="1"/>
      <c r="J196" s="67"/>
      <c r="K196" s="10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2:40" x14ac:dyDescent="0.25">
      <c r="B197" s="10"/>
      <c r="C197" s="27" t="s">
        <v>24</v>
      </c>
      <c r="D197" s="9">
        <v>3</v>
      </c>
      <c r="E197" s="9">
        <v>4</v>
      </c>
      <c r="F197" s="1">
        <f>D197+E197</f>
        <v>7</v>
      </c>
      <c r="G197" s="67"/>
      <c r="H197" s="67"/>
      <c r="I197" s="1"/>
      <c r="J197" s="67"/>
      <c r="K197" s="10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2:40" x14ac:dyDescent="0.25">
      <c r="B198" s="10"/>
      <c r="C198" s="67"/>
      <c r="D198" s="67"/>
      <c r="E198" s="67"/>
      <c r="F198" s="67"/>
      <c r="G198" s="67"/>
      <c r="H198" s="67"/>
      <c r="I198" s="67"/>
      <c r="J198" s="67"/>
      <c r="K198" s="10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2:40" x14ac:dyDescent="0.25">
      <c r="B199" s="10"/>
      <c r="C199" s="4" t="s">
        <v>21</v>
      </c>
      <c r="D199" s="1">
        <f>SUM(D200:D201)</f>
        <v>3</v>
      </c>
      <c r="E199" s="1">
        <f>SUM(E200:E201)</f>
        <v>3</v>
      </c>
      <c r="F199" s="1">
        <f t="shared" ref="F199" si="23">D199+E199</f>
        <v>6</v>
      </c>
      <c r="G199" s="1">
        <f>F195</f>
        <v>17</v>
      </c>
      <c r="H199" s="9">
        <v>0</v>
      </c>
      <c r="I199" s="4">
        <f>F199+H199</f>
        <v>6</v>
      </c>
      <c r="J199" s="4" t="s">
        <v>36</v>
      </c>
      <c r="K199" s="10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2:40" x14ac:dyDescent="0.25">
      <c r="B200" s="10"/>
      <c r="C200" s="5" t="s">
        <v>5</v>
      </c>
      <c r="D200" s="9">
        <v>1</v>
      </c>
      <c r="E200" s="9">
        <v>3</v>
      </c>
      <c r="F200" s="1">
        <f>D200+E200</f>
        <v>4</v>
      </c>
      <c r="G200" s="67"/>
      <c r="H200" s="67"/>
      <c r="I200" s="1"/>
      <c r="J200" s="67"/>
      <c r="K200" s="10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2:40" x14ac:dyDescent="0.25">
      <c r="B201" s="10"/>
      <c r="C201" s="5" t="s">
        <v>37</v>
      </c>
      <c r="D201" s="9">
        <v>2</v>
      </c>
      <c r="E201" s="9">
        <v>0</v>
      </c>
      <c r="F201" s="1">
        <f>D201+E201</f>
        <v>2</v>
      </c>
      <c r="G201" s="67"/>
      <c r="H201" s="67"/>
      <c r="I201" s="1"/>
      <c r="J201" s="67"/>
      <c r="K201" s="10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2:40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2:40" x14ac:dyDescent="0.25">
      <c r="B203" s="10"/>
      <c r="C203" s="22"/>
      <c r="D203" s="23"/>
      <c r="E203" s="10"/>
      <c r="F203" s="10"/>
      <c r="G203" s="10"/>
      <c r="H203" s="10"/>
      <c r="I203" s="10"/>
      <c r="J203" s="10"/>
      <c r="K203" s="10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2:40" x14ac:dyDescent="0.25">
      <c r="B204" s="10"/>
      <c r="C204" s="24"/>
      <c r="D204" s="24"/>
      <c r="E204" s="24"/>
      <c r="F204" s="24"/>
      <c r="G204" s="22"/>
      <c r="H204" s="22"/>
      <c r="I204" s="22"/>
      <c r="J204" s="22"/>
      <c r="K204" s="10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2:40" x14ac:dyDescent="0.25">
      <c r="B205" s="10"/>
      <c r="C205" s="54"/>
      <c r="D205" s="22"/>
      <c r="E205" s="22"/>
      <c r="F205" s="22"/>
      <c r="G205" s="22"/>
      <c r="H205" s="22"/>
      <c r="I205" s="22"/>
      <c r="J205" s="22"/>
      <c r="K205" s="10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2:40" x14ac:dyDescent="0.25">
      <c r="B206" s="10"/>
      <c r="C206" s="54"/>
      <c r="D206" s="22"/>
      <c r="E206" s="22"/>
      <c r="F206" s="22"/>
      <c r="G206" s="25"/>
      <c r="H206" s="25"/>
      <c r="I206" s="24"/>
      <c r="J206" s="25"/>
      <c r="K206" s="10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2:40" x14ac:dyDescent="0.25">
      <c r="B207" s="10"/>
      <c r="C207" s="55"/>
      <c r="D207" s="22"/>
      <c r="E207" s="22"/>
      <c r="F207" s="22"/>
      <c r="G207" s="25"/>
      <c r="H207" s="25"/>
      <c r="I207" s="22"/>
      <c r="J207" s="25"/>
      <c r="K207" s="10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2:40" x14ac:dyDescent="0.25">
      <c r="B208" s="10"/>
      <c r="C208" s="25"/>
      <c r="D208" s="25"/>
      <c r="E208" s="25"/>
      <c r="F208" s="25"/>
      <c r="G208" s="25"/>
      <c r="H208" s="25"/>
      <c r="I208" s="25"/>
      <c r="J208" s="25"/>
      <c r="K208" s="10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2:40" x14ac:dyDescent="0.25">
      <c r="B209" s="10"/>
      <c r="C209" s="54"/>
      <c r="D209" s="22"/>
      <c r="E209" s="22"/>
      <c r="F209" s="22"/>
      <c r="G209" s="22"/>
      <c r="H209" s="22"/>
      <c r="I209" s="22"/>
      <c r="J209" s="22"/>
      <c r="K209" s="10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2:40" x14ac:dyDescent="0.25">
      <c r="B210" s="10"/>
      <c r="C210" s="54"/>
      <c r="D210" s="26"/>
      <c r="E210" s="26"/>
      <c r="F210" s="22"/>
      <c r="G210" s="25"/>
      <c r="H210" s="25"/>
      <c r="I210" s="26"/>
      <c r="J210" s="25"/>
      <c r="K210" s="10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2:40" x14ac:dyDescent="0.25">
      <c r="B211" s="10"/>
      <c r="C211" s="54"/>
      <c r="D211" s="22"/>
      <c r="E211" s="22"/>
      <c r="F211" s="22"/>
      <c r="G211" s="25"/>
      <c r="H211" s="25"/>
      <c r="I211" s="22"/>
      <c r="J211" s="25"/>
      <c r="K211" s="10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2:40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2:40" x14ac:dyDescent="0.25">
      <c r="B213" s="10"/>
      <c r="C213" s="22"/>
      <c r="D213" s="23"/>
      <c r="E213" s="10"/>
      <c r="F213" s="10"/>
      <c r="G213" s="10"/>
      <c r="H213" s="10"/>
      <c r="I213" s="10"/>
      <c r="J213" s="10"/>
      <c r="K213" s="10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2:40" x14ac:dyDescent="0.25">
      <c r="B214" s="10"/>
      <c r="C214" s="22"/>
      <c r="D214" s="22"/>
      <c r="E214" s="22"/>
      <c r="F214" s="22"/>
      <c r="G214" s="22"/>
      <c r="H214" s="22"/>
      <c r="I214" s="22"/>
      <c r="J214" s="22"/>
      <c r="K214" s="10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2:40" x14ac:dyDescent="0.25">
      <c r="B215" s="10"/>
      <c r="C215" s="54"/>
      <c r="D215" s="22"/>
      <c r="E215" s="22"/>
      <c r="F215" s="22"/>
      <c r="G215" s="22"/>
      <c r="H215" s="22"/>
      <c r="I215" s="22"/>
      <c r="J215" s="22"/>
      <c r="K215" s="10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2:40" x14ac:dyDescent="0.25">
      <c r="B216" s="10"/>
      <c r="C216" s="54"/>
      <c r="D216" s="22"/>
      <c r="E216" s="22"/>
      <c r="F216" s="22"/>
      <c r="G216" s="25"/>
      <c r="H216" s="25"/>
      <c r="I216" s="22"/>
      <c r="J216" s="25"/>
      <c r="K216" s="10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2:40" ht="15.75" thickBot="1" x14ac:dyDescent="0.3">
      <c r="B217" s="10"/>
      <c r="C217" s="57"/>
      <c r="D217" s="22"/>
      <c r="E217" s="22"/>
      <c r="F217" s="22"/>
      <c r="G217" s="25"/>
      <c r="H217" s="25"/>
      <c r="I217" s="22"/>
      <c r="J217" s="25"/>
      <c r="K217" s="10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2:40" x14ac:dyDescent="0.25">
      <c r="B218" s="10"/>
      <c r="C218" s="35"/>
      <c r="D218" s="35"/>
      <c r="E218" s="35"/>
      <c r="F218" s="35"/>
      <c r="G218" s="35"/>
      <c r="H218" s="35"/>
      <c r="I218" s="35"/>
      <c r="J218" s="35"/>
      <c r="K218" s="10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2:40" ht="15.75" thickBot="1" x14ac:dyDescent="0.3">
      <c r="B219" s="10"/>
      <c r="C219" s="57"/>
      <c r="D219" s="26"/>
      <c r="E219" s="26"/>
      <c r="F219" s="26"/>
      <c r="G219" s="26"/>
      <c r="H219" s="26"/>
      <c r="I219" s="26"/>
      <c r="J219" s="26"/>
      <c r="K219" s="10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2:40" x14ac:dyDescent="0.25">
      <c r="B220" s="10"/>
      <c r="C220" s="54"/>
      <c r="D220" s="22"/>
      <c r="E220" s="22"/>
      <c r="F220" s="22"/>
      <c r="G220" s="25"/>
      <c r="H220" s="25"/>
      <c r="I220" s="22"/>
      <c r="J220" s="25"/>
      <c r="K220" s="10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2:40" ht="15.75" thickBot="1" x14ac:dyDescent="0.3">
      <c r="B221" s="10"/>
      <c r="C221" s="57"/>
      <c r="D221" s="22"/>
      <c r="E221" s="22"/>
      <c r="F221" s="22"/>
      <c r="G221" s="25"/>
      <c r="H221" s="25"/>
      <c r="I221" s="22"/>
      <c r="J221" s="25"/>
      <c r="K221" s="10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2:40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2:40" x14ac:dyDescent="0.25">
      <c r="B223" s="10"/>
      <c r="C223" s="22"/>
      <c r="D223" s="23"/>
      <c r="E223" s="10"/>
      <c r="F223" s="10"/>
      <c r="G223" s="10"/>
      <c r="H223" s="10"/>
      <c r="I223" s="10"/>
      <c r="J223" s="10"/>
      <c r="K223" s="10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2:40" x14ac:dyDescent="0.25">
      <c r="B224" s="10"/>
      <c r="C224" s="24"/>
      <c r="D224" s="24"/>
      <c r="E224" s="24"/>
      <c r="F224" s="24"/>
      <c r="G224" s="22"/>
      <c r="H224" s="22"/>
      <c r="I224" s="22"/>
      <c r="J224" s="22"/>
      <c r="K224" s="10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2:40" x14ac:dyDescent="0.25">
      <c r="B225" s="10"/>
      <c r="C225" s="54"/>
      <c r="D225" s="22"/>
      <c r="E225" s="22"/>
      <c r="F225" s="22"/>
      <c r="G225" s="22"/>
      <c r="H225" s="22"/>
      <c r="I225" s="22"/>
      <c r="J225" s="22"/>
      <c r="K225" s="10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2:40" x14ac:dyDescent="0.25">
      <c r="B226" s="10"/>
      <c r="C226" s="54"/>
      <c r="D226" s="22"/>
      <c r="E226" s="22"/>
      <c r="F226" s="22"/>
      <c r="G226" s="25"/>
      <c r="H226" s="25"/>
      <c r="I226" s="24"/>
      <c r="J226" s="25"/>
      <c r="K226" s="10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2:40" x14ac:dyDescent="0.25">
      <c r="B227" s="10"/>
      <c r="C227" s="54"/>
      <c r="D227" s="22"/>
      <c r="E227" s="22"/>
      <c r="F227" s="22"/>
      <c r="G227" s="25"/>
      <c r="H227" s="25"/>
      <c r="I227" s="22"/>
      <c r="J227" s="25"/>
      <c r="K227" s="10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2:40" x14ac:dyDescent="0.25">
      <c r="B228" s="10"/>
      <c r="C228" s="25"/>
      <c r="D228" s="25"/>
      <c r="E228" s="25"/>
      <c r="F228" s="25"/>
      <c r="G228" s="25"/>
      <c r="H228" s="25"/>
      <c r="I228" s="25"/>
      <c r="J228" s="25"/>
      <c r="K228" s="10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2:40" ht="15.75" thickBot="1" x14ac:dyDescent="0.3">
      <c r="B229" s="10"/>
      <c r="C229" s="57"/>
      <c r="D229" s="22"/>
      <c r="E229" s="22"/>
      <c r="F229" s="22"/>
      <c r="G229" s="22"/>
      <c r="H229" s="22"/>
      <c r="I229" s="22"/>
      <c r="J229" s="22"/>
      <c r="K229" s="10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2:40" x14ac:dyDescent="0.25">
      <c r="B230" s="10"/>
      <c r="C230" s="54"/>
      <c r="D230" s="26"/>
      <c r="E230" s="26"/>
      <c r="F230" s="22"/>
      <c r="G230" s="25"/>
      <c r="H230" s="25"/>
      <c r="I230" s="26"/>
      <c r="J230" s="25"/>
      <c r="K230" s="10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2:40" ht="15.75" thickBot="1" x14ac:dyDescent="0.3">
      <c r="B231" s="10"/>
      <c r="C231" s="57"/>
      <c r="D231" s="22"/>
      <c r="E231" s="22"/>
      <c r="F231" s="22"/>
      <c r="G231" s="25"/>
      <c r="H231" s="25"/>
      <c r="I231" s="22"/>
      <c r="J231" s="25"/>
      <c r="K231" s="10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2:40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2:40" x14ac:dyDescent="0.25">
      <c r="B233" s="10"/>
      <c r="C233" s="22"/>
      <c r="D233" s="23"/>
      <c r="E233" s="10"/>
      <c r="F233" s="10"/>
      <c r="G233" s="10"/>
      <c r="H233" s="10"/>
      <c r="I233" s="10"/>
      <c r="J233" s="10"/>
      <c r="K233" s="10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2:40" x14ac:dyDescent="0.25">
      <c r="B234" s="10"/>
      <c r="C234" s="24"/>
      <c r="D234" s="24"/>
      <c r="E234" s="24"/>
      <c r="F234" s="24"/>
      <c r="G234" s="22"/>
      <c r="H234" s="22"/>
      <c r="I234" s="22"/>
      <c r="J234" s="22"/>
      <c r="K234" s="10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2:40" x14ac:dyDescent="0.25">
      <c r="B235" s="10"/>
      <c r="C235" s="54"/>
      <c r="D235" s="22"/>
      <c r="E235" s="22"/>
      <c r="F235" s="22"/>
      <c r="G235" s="22"/>
      <c r="H235" s="22"/>
      <c r="I235" s="22"/>
      <c r="J235" s="22"/>
      <c r="K235" s="10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2:40" x14ac:dyDescent="0.25">
      <c r="B236" s="10"/>
      <c r="C236" s="54"/>
      <c r="D236" s="22"/>
      <c r="E236" s="22"/>
      <c r="F236" s="22"/>
      <c r="G236" s="25"/>
      <c r="H236" s="25"/>
      <c r="I236" s="24"/>
      <c r="J236" s="25"/>
      <c r="K236" s="10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2:40" x14ac:dyDescent="0.25">
      <c r="B237" s="10"/>
      <c r="C237" s="55"/>
      <c r="D237" s="22"/>
      <c r="E237" s="22"/>
      <c r="F237" s="22"/>
      <c r="G237" s="25"/>
      <c r="H237" s="25"/>
      <c r="I237" s="22"/>
      <c r="J237" s="25"/>
      <c r="K237" s="10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2:40" x14ac:dyDescent="0.25">
      <c r="B238" s="10"/>
      <c r="C238" s="25"/>
      <c r="D238" s="25"/>
      <c r="E238" s="25"/>
      <c r="F238" s="25"/>
      <c r="G238" s="25"/>
      <c r="H238" s="25"/>
      <c r="I238" s="25"/>
      <c r="J238" s="25"/>
      <c r="K238" s="10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2:40" x14ac:dyDescent="0.25">
      <c r="B239" s="10"/>
      <c r="C239" s="54"/>
      <c r="D239" s="22"/>
      <c r="E239" s="22"/>
      <c r="F239" s="22"/>
      <c r="G239" s="22"/>
      <c r="H239" s="22"/>
      <c r="I239" s="22"/>
      <c r="J239" s="22"/>
      <c r="K239" s="10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2:40" x14ac:dyDescent="0.25">
      <c r="B240" s="10"/>
      <c r="C240" s="54"/>
      <c r="D240" s="26"/>
      <c r="E240" s="26"/>
      <c r="F240" s="22"/>
      <c r="G240" s="25"/>
      <c r="H240" s="25"/>
      <c r="I240" s="26"/>
      <c r="J240" s="25"/>
      <c r="K240" s="10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2:40" x14ac:dyDescent="0.25">
      <c r="B241" s="10"/>
      <c r="C241" s="54"/>
      <c r="D241" s="22"/>
      <c r="E241" s="22"/>
      <c r="F241" s="22"/>
      <c r="G241" s="25"/>
      <c r="H241" s="25"/>
      <c r="I241" s="22"/>
      <c r="J241" s="25"/>
      <c r="K241" s="10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2:40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2:40" x14ac:dyDescent="0.25">
      <c r="B243" s="10"/>
      <c r="C243" s="22"/>
      <c r="D243" s="23"/>
      <c r="E243" s="10"/>
      <c r="F243" s="10"/>
      <c r="G243" s="10"/>
      <c r="H243" s="10"/>
      <c r="I243" s="10"/>
      <c r="J243" s="10"/>
      <c r="K243" s="10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2:40" x14ac:dyDescent="0.25">
      <c r="B244" s="10"/>
      <c r="C244" s="24"/>
      <c r="D244" s="24"/>
      <c r="E244" s="24"/>
      <c r="F244" s="24"/>
      <c r="G244" s="22"/>
      <c r="H244" s="22"/>
      <c r="I244" s="22"/>
      <c r="J244" s="22"/>
      <c r="K244" s="10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2:40" x14ac:dyDescent="0.25">
      <c r="B245" s="10"/>
      <c r="C245" s="54"/>
      <c r="D245" s="22"/>
      <c r="E245" s="22"/>
      <c r="F245" s="22"/>
      <c r="G245" s="22"/>
      <c r="H245" s="22"/>
      <c r="I245" s="22"/>
      <c r="J245" s="22"/>
      <c r="K245" s="10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2:40" x14ac:dyDescent="0.25">
      <c r="B246" s="10"/>
      <c r="C246" s="54"/>
      <c r="D246" s="22"/>
      <c r="E246" s="22"/>
      <c r="F246" s="22"/>
      <c r="G246" s="25"/>
      <c r="H246" s="25"/>
      <c r="I246" s="24"/>
      <c r="J246" s="25"/>
      <c r="K246" s="10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2:40" x14ac:dyDescent="0.25">
      <c r="B247" s="10"/>
      <c r="C247" s="54"/>
      <c r="D247" s="22"/>
      <c r="E247" s="22"/>
      <c r="F247" s="22"/>
      <c r="G247" s="25"/>
      <c r="H247" s="25"/>
      <c r="I247" s="22"/>
      <c r="J247" s="25"/>
      <c r="K247" s="10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2:40" x14ac:dyDescent="0.25">
      <c r="B248" s="10"/>
      <c r="C248" s="25"/>
      <c r="D248" s="25"/>
      <c r="E248" s="25"/>
      <c r="F248" s="25"/>
      <c r="G248" s="25"/>
      <c r="H248" s="25"/>
      <c r="I248" s="25"/>
      <c r="J248" s="25"/>
      <c r="K248" s="10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2:40" ht="15.75" thickBot="1" x14ac:dyDescent="0.3">
      <c r="B249" s="10"/>
      <c r="C249" s="57"/>
      <c r="D249" s="22"/>
      <c r="E249" s="22"/>
      <c r="F249" s="22"/>
      <c r="G249" s="22"/>
      <c r="H249" s="22"/>
      <c r="I249" s="22"/>
      <c r="J249" s="22"/>
      <c r="K249" s="10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2:40" x14ac:dyDescent="0.25">
      <c r="B250" s="10"/>
      <c r="C250" s="54"/>
      <c r="D250" s="26"/>
      <c r="E250" s="26"/>
      <c r="F250" s="22"/>
      <c r="G250" s="25"/>
      <c r="H250" s="25"/>
      <c r="I250" s="26"/>
      <c r="J250" s="25"/>
      <c r="K250" s="10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2:40" ht="15.75" thickBot="1" x14ac:dyDescent="0.3">
      <c r="B251" s="10"/>
      <c r="C251" s="57"/>
      <c r="D251" s="22"/>
      <c r="E251" s="22"/>
      <c r="F251" s="22"/>
      <c r="G251" s="25"/>
      <c r="H251" s="25"/>
      <c r="I251" s="22"/>
      <c r="J251" s="25"/>
      <c r="K251" s="10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2:40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2:40" x14ac:dyDescent="0.25">
      <c r="B253" s="10"/>
      <c r="C253" s="22"/>
      <c r="D253" s="23"/>
      <c r="E253" s="10"/>
      <c r="F253" s="10"/>
      <c r="G253" s="10"/>
      <c r="H253" s="10"/>
      <c r="I253" s="10"/>
      <c r="J253" s="10"/>
      <c r="K253" s="10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2:40" x14ac:dyDescent="0.25">
      <c r="B254" s="10"/>
      <c r="C254" s="22"/>
      <c r="D254" s="24"/>
      <c r="E254" s="24"/>
      <c r="F254" s="24"/>
      <c r="G254" s="22"/>
      <c r="H254" s="22"/>
      <c r="I254" s="22"/>
      <c r="J254" s="22"/>
      <c r="K254" s="10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2:40" x14ac:dyDescent="0.25">
      <c r="B255" s="10"/>
      <c r="C255" s="56"/>
      <c r="D255" s="22"/>
      <c r="E255" s="22"/>
      <c r="F255" s="22"/>
      <c r="G255" s="22"/>
      <c r="H255" s="22"/>
      <c r="I255" s="22"/>
      <c r="J255" s="22"/>
      <c r="K255" s="10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2:40" x14ac:dyDescent="0.25">
      <c r="B256" s="10"/>
      <c r="C256" s="56"/>
      <c r="D256" s="22"/>
      <c r="E256" s="22"/>
      <c r="F256" s="22"/>
      <c r="G256" s="25"/>
      <c r="H256" s="25"/>
      <c r="I256" s="24"/>
      <c r="J256" s="25"/>
      <c r="K256" s="10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2:40" x14ac:dyDescent="0.25">
      <c r="B257" s="10"/>
      <c r="C257" s="54"/>
      <c r="D257" s="22"/>
      <c r="E257" s="22"/>
      <c r="F257" s="22"/>
      <c r="G257" s="25"/>
      <c r="H257" s="25"/>
      <c r="I257" s="22"/>
      <c r="J257" s="25"/>
      <c r="K257" s="10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2:40" x14ac:dyDescent="0.25">
      <c r="B258" s="10"/>
      <c r="C258" s="25"/>
      <c r="D258" s="25"/>
      <c r="E258" s="25"/>
      <c r="F258" s="25"/>
      <c r="G258" s="25"/>
      <c r="H258" s="25"/>
      <c r="I258" s="25"/>
      <c r="J258" s="25"/>
      <c r="K258" s="10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2:40" ht="15.75" thickBot="1" x14ac:dyDescent="0.3">
      <c r="B259" s="10"/>
      <c r="C259" s="57"/>
      <c r="D259" s="22"/>
      <c r="E259" s="22"/>
      <c r="F259" s="22"/>
      <c r="G259" s="22"/>
      <c r="H259" s="22"/>
      <c r="I259" s="22"/>
      <c r="J259" s="22"/>
      <c r="K259" s="10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2:40" x14ac:dyDescent="0.25">
      <c r="B260" s="10"/>
      <c r="C260" s="54"/>
      <c r="D260" s="26"/>
      <c r="E260" s="26"/>
      <c r="F260" s="22"/>
      <c r="G260" s="25"/>
      <c r="H260" s="25"/>
      <c r="I260" s="26"/>
      <c r="J260" s="25"/>
      <c r="K260" s="10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2:40" ht="15.75" thickBot="1" x14ac:dyDescent="0.3">
      <c r="B261" s="10"/>
      <c r="C261" s="57"/>
      <c r="D261" s="22"/>
      <c r="E261" s="22"/>
      <c r="F261" s="22"/>
      <c r="G261" s="25"/>
      <c r="H261" s="25"/>
      <c r="I261" s="22"/>
      <c r="J261" s="25"/>
      <c r="K261" s="10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2:40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2:40" x14ac:dyDescent="0.25">
      <c r="B263" s="10"/>
      <c r="C263" s="22"/>
      <c r="D263" s="23"/>
      <c r="E263" s="10"/>
      <c r="F263" s="10"/>
      <c r="G263" s="10"/>
      <c r="H263" s="10"/>
      <c r="I263" s="10"/>
      <c r="J263" s="10"/>
      <c r="K263" s="10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2:40" x14ac:dyDescent="0.25">
      <c r="B264" s="10"/>
      <c r="C264" s="24"/>
      <c r="D264" s="24"/>
      <c r="E264" s="24"/>
      <c r="F264" s="24"/>
      <c r="G264" s="22"/>
      <c r="H264" s="22"/>
      <c r="I264" s="22"/>
      <c r="J264" s="22"/>
      <c r="K264" s="10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2:40" x14ac:dyDescent="0.25">
      <c r="B265" s="10"/>
      <c r="C265" s="54"/>
      <c r="D265" s="22"/>
      <c r="E265" s="22"/>
      <c r="F265" s="22"/>
      <c r="G265" s="22"/>
      <c r="H265" s="22"/>
      <c r="I265" s="22"/>
      <c r="J265" s="22"/>
      <c r="K265" s="10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2:40" x14ac:dyDescent="0.25">
      <c r="B266" s="10"/>
      <c r="C266" s="54"/>
      <c r="D266" s="22"/>
      <c r="E266" s="22"/>
      <c r="F266" s="22"/>
      <c r="G266" s="25"/>
      <c r="H266" s="25"/>
      <c r="I266" s="24"/>
      <c r="J266" s="25"/>
      <c r="K266" s="10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2:40" x14ac:dyDescent="0.25">
      <c r="B267" s="10"/>
      <c r="C267" s="54"/>
      <c r="D267" s="22"/>
      <c r="E267" s="22"/>
      <c r="F267" s="22"/>
      <c r="G267" s="25"/>
      <c r="H267" s="25"/>
      <c r="I267" s="22"/>
      <c r="J267" s="25"/>
      <c r="K267" s="10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2:40" x14ac:dyDescent="0.25">
      <c r="B268" s="10"/>
      <c r="C268" s="25"/>
      <c r="D268" s="25"/>
      <c r="E268" s="25"/>
      <c r="F268" s="25"/>
      <c r="G268" s="25"/>
      <c r="H268" s="25"/>
      <c r="I268" s="25"/>
      <c r="J268" s="25"/>
      <c r="K268" s="10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2:40" x14ac:dyDescent="0.25">
      <c r="B269" s="10"/>
      <c r="C269" s="54"/>
      <c r="D269" s="22"/>
      <c r="E269" s="22"/>
      <c r="F269" s="22"/>
      <c r="G269" s="22"/>
      <c r="H269" s="22"/>
      <c r="I269" s="22"/>
      <c r="J269" s="22"/>
      <c r="K269" s="10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2:40" ht="15.75" thickBot="1" x14ac:dyDescent="0.3">
      <c r="B270" s="10"/>
      <c r="C270" s="57"/>
      <c r="D270" s="26"/>
      <c r="E270" s="26"/>
      <c r="F270" s="22"/>
      <c r="G270" s="25"/>
      <c r="H270" s="25"/>
      <c r="I270" s="26"/>
      <c r="J270" s="25"/>
      <c r="K270" s="10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2:40" x14ac:dyDescent="0.25">
      <c r="B271" s="10"/>
      <c r="C271" s="54"/>
      <c r="D271" s="22"/>
      <c r="E271" s="22"/>
      <c r="F271" s="22"/>
      <c r="G271" s="25"/>
      <c r="H271" s="25"/>
      <c r="I271" s="22"/>
      <c r="J271" s="25"/>
      <c r="K271" s="10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2:40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2:40" x14ac:dyDescent="0.25">
      <c r="B273" s="10"/>
      <c r="C273" s="22"/>
      <c r="D273" s="23"/>
      <c r="E273" s="10"/>
      <c r="F273" s="10"/>
      <c r="G273" s="10"/>
      <c r="H273" s="10"/>
      <c r="I273" s="10"/>
      <c r="J273" s="10"/>
      <c r="K273" s="10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2:40" x14ac:dyDescent="0.25">
      <c r="B274" s="10"/>
      <c r="C274" s="24"/>
      <c r="D274" s="24"/>
      <c r="E274" s="24"/>
      <c r="F274" s="24"/>
      <c r="G274" s="22"/>
      <c r="H274" s="22"/>
      <c r="I274" s="22"/>
      <c r="J274" s="22"/>
      <c r="K274" s="10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2:40" x14ac:dyDescent="0.25">
      <c r="B275" s="10"/>
      <c r="C275" s="54"/>
      <c r="D275" s="22"/>
      <c r="E275" s="22"/>
      <c r="F275" s="22"/>
      <c r="G275" s="22"/>
      <c r="H275" s="22"/>
      <c r="I275" s="22"/>
      <c r="J275" s="22"/>
      <c r="K275" s="10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2:40" x14ac:dyDescent="0.25">
      <c r="B276" s="10"/>
      <c r="C276" s="54"/>
      <c r="D276" s="22"/>
      <c r="E276" s="22"/>
      <c r="F276" s="22"/>
      <c r="G276" s="25"/>
      <c r="H276" s="25"/>
      <c r="I276" s="24"/>
      <c r="J276" s="25"/>
      <c r="K276" s="10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2:40" x14ac:dyDescent="0.25">
      <c r="B277" s="10"/>
      <c r="C277" s="55"/>
      <c r="D277" s="22"/>
      <c r="E277" s="22"/>
      <c r="F277" s="22"/>
      <c r="G277" s="25"/>
      <c r="H277" s="25"/>
      <c r="I277" s="22"/>
      <c r="J277" s="25"/>
      <c r="K277" s="10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2:40" x14ac:dyDescent="0.25">
      <c r="B278" s="10"/>
      <c r="C278" s="25"/>
      <c r="D278" s="25"/>
      <c r="E278" s="25"/>
      <c r="F278" s="25"/>
      <c r="G278" s="25"/>
      <c r="H278" s="25"/>
      <c r="I278" s="25"/>
      <c r="J278" s="25"/>
      <c r="K278" s="10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2:40" x14ac:dyDescent="0.25">
      <c r="B279" s="10"/>
      <c r="C279" s="54"/>
      <c r="D279" s="22"/>
      <c r="E279" s="22"/>
      <c r="F279" s="22"/>
      <c r="G279" s="22"/>
      <c r="H279" s="22"/>
      <c r="I279" s="22"/>
      <c r="J279" s="22"/>
      <c r="K279" s="10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2:40" x14ac:dyDescent="0.25">
      <c r="B280" s="10"/>
      <c r="C280" s="54"/>
      <c r="D280" s="26"/>
      <c r="E280" s="26"/>
      <c r="F280" s="22"/>
      <c r="G280" s="25"/>
      <c r="H280" s="25"/>
      <c r="I280" s="26"/>
      <c r="J280" s="25"/>
      <c r="K280" s="10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2:40" x14ac:dyDescent="0.25">
      <c r="B281" s="10"/>
      <c r="C281" s="54"/>
      <c r="D281" s="22"/>
      <c r="E281" s="22"/>
      <c r="F281" s="22"/>
      <c r="G281" s="25"/>
      <c r="H281" s="25"/>
      <c r="I281" s="22"/>
      <c r="J281" s="25"/>
      <c r="K281" s="10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2:40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2:40" x14ac:dyDescent="0.25">
      <c r="B283" s="10"/>
      <c r="C283" s="22"/>
      <c r="D283" s="23"/>
      <c r="E283" s="10"/>
      <c r="F283" s="10"/>
      <c r="G283" s="10"/>
      <c r="H283" s="10"/>
      <c r="I283" s="10"/>
      <c r="J283" s="10"/>
      <c r="K283" s="10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2:40" x14ac:dyDescent="0.25">
      <c r="B284" s="10"/>
      <c r="C284" s="22"/>
      <c r="D284" s="24"/>
      <c r="E284" s="24"/>
      <c r="F284" s="24"/>
      <c r="G284" s="22"/>
      <c r="H284" s="22"/>
      <c r="I284" s="22"/>
      <c r="J284" s="22"/>
      <c r="K284" s="10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2:40" x14ac:dyDescent="0.25">
      <c r="B285" s="10"/>
      <c r="C285" s="56"/>
      <c r="D285" s="22"/>
      <c r="E285" s="22"/>
      <c r="F285" s="22"/>
      <c r="G285" s="22"/>
      <c r="H285" s="22"/>
      <c r="I285" s="22"/>
      <c r="J285" s="22"/>
      <c r="K285" s="10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2:40" x14ac:dyDescent="0.25">
      <c r="B286" s="10"/>
      <c r="C286" s="56"/>
      <c r="D286" s="22"/>
      <c r="E286" s="22"/>
      <c r="F286" s="22"/>
      <c r="G286" s="25"/>
      <c r="H286" s="25"/>
      <c r="I286" s="24"/>
      <c r="J286" s="25"/>
      <c r="K286" s="10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2:40" x14ac:dyDescent="0.25">
      <c r="B287" s="10"/>
      <c r="C287" s="54"/>
      <c r="D287" s="22"/>
      <c r="E287" s="22"/>
      <c r="F287" s="22"/>
      <c r="G287" s="25"/>
      <c r="H287" s="25"/>
      <c r="I287" s="22"/>
      <c r="J287" s="25"/>
      <c r="K287" s="10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2:40" x14ac:dyDescent="0.25">
      <c r="B288" s="10"/>
      <c r="C288" s="25"/>
      <c r="D288" s="25"/>
      <c r="E288" s="25"/>
      <c r="F288" s="25"/>
      <c r="G288" s="25"/>
      <c r="H288" s="25"/>
      <c r="I288" s="25"/>
      <c r="J288" s="25"/>
      <c r="K288" s="10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2:40" ht="15.75" thickBot="1" x14ac:dyDescent="0.3">
      <c r="B289" s="10"/>
      <c r="C289" s="57"/>
      <c r="D289" s="22"/>
      <c r="E289" s="22"/>
      <c r="F289" s="22"/>
      <c r="G289" s="22"/>
      <c r="H289" s="22"/>
      <c r="I289" s="22"/>
      <c r="J289" s="22"/>
      <c r="K289" s="10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2:40" x14ac:dyDescent="0.25">
      <c r="B290" s="10"/>
      <c r="C290" s="54"/>
      <c r="D290" s="26"/>
      <c r="E290" s="26"/>
      <c r="F290" s="22"/>
      <c r="G290" s="25"/>
      <c r="H290" s="25"/>
      <c r="I290" s="26"/>
      <c r="J290" s="25"/>
      <c r="K290" s="10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2:40" ht="15.75" thickBot="1" x14ac:dyDescent="0.3">
      <c r="B291" s="10"/>
      <c r="C291" s="57"/>
      <c r="D291" s="22"/>
      <c r="E291" s="22"/>
      <c r="F291" s="22"/>
      <c r="G291" s="25"/>
      <c r="H291" s="25"/>
      <c r="I291" s="22"/>
      <c r="J291" s="25"/>
      <c r="K291" s="10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2:40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2:40" x14ac:dyDescent="0.25">
      <c r="B293" s="10"/>
      <c r="C293" s="22"/>
      <c r="D293" s="23"/>
      <c r="E293" s="10"/>
      <c r="F293" s="10"/>
      <c r="G293" s="10"/>
      <c r="H293" s="10"/>
      <c r="I293" s="10"/>
      <c r="J293" s="10"/>
      <c r="K293" s="10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2:40" x14ac:dyDescent="0.25">
      <c r="B294" s="10"/>
      <c r="C294" s="22"/>
      <c r="D294" s="24"/>
      <c r="E294" s="24"/>
      <c r="F294" s="24"/>
      <c r="G294" s="22"/>
      <c r="H294" s="22"/>
      <c r="I294" s="22"/>
      <c r="J294" s="22"/>
      <c r="K294" s="10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2:40" x14ac:dyDescent="0.25">
      <c r="B295" s="10"/>
      <c r="C295" s="54"/>
      <c r="D295" s="22"/>
      <c r="E295" s="22"/>
      <c r="F295" s="22"/>
      <c r="G295" s="22"/>
      <c r="H295" s="22"/>
      <c r="I295" s="22"/>
      <c r="J295" s="22"/>
      <c r="K295" s="10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2:40" x14ac:dyDescent="0.25">
      <c r="B296" s="10"/>
      <c r="C296" s="54"/>
      <c r="D296" s="22"/>
      <c r="E296" s="22"/>
      <c r="F296" s="22"/>
      <c r="G296" s="25"/>
      <c r="H296" s="25"/>
      <c r="I296" s="24"/>
      <c r="J296" s="25"/>
      <c r="K296" s="10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2:40" x14ac:dyDescent="0.25">
      <c r="B297" s="10"/>
      <c r="C297" s="54"/>
      <c r="D297" s="22"/>
      <c r="E297" s="22"/>
      <c r="F297" s="22"/>
      <c r="G297" s="25"/>
      <c r="H297" s="25"/>
      <c r="I297" s="22"/>
      <c r="J297" s="25"/>
      <c r="K297" s="10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2:40" x14ac:dyDescent="0.25">
      <c r="B298" s="10"/>
      <c r="C298" s="25"/>
      <c r="D298" s="25"/>
      <c r="E298" s="25"/>
      <c r="F298" s="25"/>
      <c r="G298" s="25"/>
      <c r="H298" s="25"/>
      <c r="I298" s="25"/>
      <c r="J298" s="25"/>
      <c r="K298" s="10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2:40" ht="15.75" thickBot="1" x14ac:dyDescent="0.3">
      <c r="B299" s="10"/>
      <c r="C299" s="57"/>
      <c r="D299" s="22"/>
      <c r="E299" s="22"/>
      <c r="F299" s="22"/>
      <c r="G299" s="22"/>
      <c r="H299" s="22"/>
      <c r="I299" s="22"/>
      <c r="J299" s="22"/>
      <c r="K299" s="10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 spans="2:40" x14ac:dyDescent="0.25">
      <c r="B300" s="10"/>
      <c r="C300" s="54"/>
      <c r="D300" s="26"/>
      <c r="E300" s="26"/>
      <c r="F300" s="22"/>
      <c r="G300" s="25"/>
      <c r="H300" s="25"/>
      <c r="I300" s="26"/>
      <c r="J300" s="25"/>
      <c r="K300" s="10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 spans="2:40" ht="15.75" thickBot="1" x14ac:dyDescent="0.3">
      <c r="B301" s="10"/>
      <c r="C301" s="57"/>
      <c r="D301" s="22"/>
      <c r="E301" s="22"/>
      <c r="F301" s="22"/>
      <c r="G301" s="25"/>
      <c r="H301" s="25"/>
      <c r="I301" s="22"/>
      <c r="J301" s="25"/>
      <c r="K301" s="10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2:40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 spans="2:40" x14ac:dyDescent="0.25">
      <c r="B303" s="10"/>
      <c r="C303" s="22"/>
      <c r="D303" s="23"/>
      <c r="E303" s="10"/>
      <c r="F303" s="10"/>
      <c r="G303" s="10"/>
      <c r="H303" s="10"/>
      <c r="I303" s="10"/>
      <c r="J303" s="10"/>
      <c r="K303" s="10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 spans="2:40" x14ac:dyDescent="0.25">
      <c r="B304" s="10"/>
      <c r="C304" s="24"/>
      <c r="D304" s="24"/>
      <c r="E304" s="24"/>
      <c r="F304" s="24"/>
      <c r="G304" s="22"/>
      <c r="H304" s="22"/>
      <c r="I304" s="22"/>
      <c r="J304" s="22"/>
      <c r="K304" s="10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 spans="2:40" x14ac:dyDescent="0.25">
      <c r="B305" s="10"/>
      <c r="C305" s="54"/>
      <c r="D305" s="22"/>
      <c r="E305" s="22"/>
      <c r="F305" s="22"/>
      <c r="G305" s="22"/>
      <c r="H305" s="22"/>
      <c r="I305" s="22"/>
      <c r="J305" s="22"/>
      <c r="K305" s="10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 spans="2:40" x14ac:dyDescent="0.25">
      <c r="B306" s="10"/>
      <c r="C306" s="54"/>
      <c r="D306" s="22"/>
      <c r="E306" s="22"/>
      <c r="F306" s="22"/>
      <c r="G306" s="25"/>
      <c r="H306" s="25"/>
      <c r="I306" s="24"/>
      <c r="J306" s="25"/>
      <c r="K306" s="10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 spans="2:40" x14ac:dyDescent="0.25">
      <c r="B307" s="10"/>
      <c r="C307" s="54"/>
      <c r="D307" s="22"/>
      <c r="E307" s="22"/>
      <c r="F307" s="22"/>
      <c r="G307" s="25"/>
      <c r="H307" s="25"/>
      <c r="I307" s="22"/>
      <c r="J307" s="25"/>
      <c r="K307" s="10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 spans="2:40" x14ac:dyDescent="0.25">
      <c r="B308" s="10"/>
      <c r="C308" s="25"/>
      <c r="D308" s="25"/>
      <c r="E308" s="25"/>
      <c r="F308" s="25"/>
      <c r="G308" s="25"/>
      <c r="H308" s="25"/>
      <c r="I308" s="25"/>
      <c r="J308" s="25"/>
      <c r="K308" s="10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 spans="2:40" x14ac:dyDescent="0.25">
      <c r="B309" s="10"/>
      <c r="C309" s="54"/>
      <c r="D309" s="22"/>
      <c r="E309" s="22"/>
      <c r="F309" s="22"/>
      <c r="G309" s="22"/>
      <c r="H309" s="22"/>
      <c r="I309" s="22"/>
      <c r="J309" s="22"/>
      <c r="K309" s="10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2:40" x14ac:dyDescent="0.25">
      <c r="B310" s="10"/>
      <c r="C310" s="54"/>
      <c r="D310" s="26"/>
      <c r="E310" s="26"/>
      <c r="F310" s="22"/>
      <c r="G310" s="25"/>
      <c r="H310" s="25"/>
      <c r="I310" s="26"/>
      <c r="J310" s="25"/>
      <c r="K310" s="10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 spans="2:40" ht="15.75" thickBot="1" x14ac:dyDescent="0.3">
      <c r="B311" s="10"/>
      <c r="C311" s="57"/>
      <c r="D311" s="22"/>
      <c r="E311" s="22"/>
      <c r="F311" s="22"/>
      <c r="G311" s="25"/>
      <c r="H311" s="25"/>
      <c r="I311" s="22"/>
      <c r="J311" s="25"/>
      <c r="K311" s="10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 spans="2:40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 spans="2:40" x14ac:dyDescent="0.25">
      <c r="B313" s="10"/>
      <c r="C313" s="22"/>
      <c r="D313" s="23"/>
      <c r="E313" s="10"/>
      <c r="F313" s="10"/>
      <c r="G313" s="10"/>
      <c r="H313" s="10"/>
      <c r="I313" s="10"/>
      <c r="J313" s="10"/>
      <c r="K313" s="10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2:40" x14ac:dyDescent="0.25">
      <c r="B314" s="10"/>
      <c r="C314" s="24"/>
      <c r="D314" s="24"/>
      <c r="E314" s="24"/>
      <c r="F314" s="24"/>
      <c r="G314" s="22"/>
      <c r="H314" s="22"/>
      <c r="I314" s="22"/>
      <c r="J314" s="22"/>
      <c r="K314" s="10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 spans="2:40" x14ac:dyDescent="0.25">
      <c r="B315" s="10"/>
      <c r="C315" s="54"/>
      <c r="D315" s="22"/>
      <c r="E315" s="22"/>
      <c r="F315" s="22"/>
      <c r="G315" s="22"/>
      <c r="H315" s="22"/>
      <c r="I315" s="22"/>
      <c r="J315" s="22"/>
      <c r="K315" s="10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 spans="2:40" x14ac:dyDescent="0.25">
      <c r="B316" s="10"/>
      <c r="C316" s="54"/>
      <c r="D316" s="22"/>
      <c r="E316" s="22"/>
      <c r="F316" s="22"/>
      <c r="G316" s="25"/>
      <c r="H316" s="25"/>
      <c r="I316" s="24"/>
      <c r="J316" s="25"/>
      <c r="K316" s="10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2:40" x14ac:dyDescent="0.25">
      <c r="B317" s="10"/>
      <c r="C317" s="54"/>
      <c r="D317" s="22"/>
      <c r="E317" s="22"/>
      <c r="F317" s="22"/>
      <c r="G317" s="25"/>
      <c r="H317" s="25"/>
      <c r="I317" s="22"/>
      <c r="J317" s="25"/>
      <c r="K317" s="10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 spans="2:40" x14ac:dyDescent="0.25">
      <c r="B318" s="10"/>
      <c r="C318" s="25"/>
      <c r="D318" s="25"/>
      <c r="E318" s="25"/>
      <c r="F318" s="25"/>
      <c r="G318" s="25"/>
      <c r="H318" s="25"/>
      <c r="I318" s="25"/>
      <c r="J318" s="25"/>
      <c r="K318" s="10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 spans="2:40" x14ac:dyDescent="0.25">
      <c r="B319" s="10"/>
      <c r="C319" s="54"/>
      <c r="D319" s="22"/>
      <c r="E319" s="22"/>
      <c r="F319" s="22"/>
      <c r="G319" s="22"/>
      <c r="H319" s="22"/>
      <c r="I319" s="22"/>
      <c r="J319" s="22"/>
      <c r="K319" s="10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 spans="2:40" x14ac:dyDescent="0.25">
      <c r="B320" s="10"/>
      <c r="C320" s="54"/>
      <c r="D320" s="26"/>
      <c r="E320" s="26"/>
      <c r="F320" s="22"/>
      <c r="G320" s="25"/>
      <c r="H320" s="25"/>
      <c r="I320" s="26"/>
      <c r="J320" s="25"/>
      <c r="K320" s="10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 spans="2:40" x14ac:dyDescent="0.25">
      <c r="B321" s="10"/>
      <c r="C321" s="54"/>
      <c r="D321" s="22"/>
      <c r="E321" s="22"/>
      <c r="F321" s="22"/>
      <c r="G321" s="25"/>
      <c r="H321" s="25"/>
      <c r="I321" s="22"/>
      <c r="J321" s="25"/>
      <c r="K321" s="10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 spans="2:40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 spans="2:40" x14ac:dyDescent="0.25">
      <c r="B323" s="10"/>
      <c r="C323" s="22"/>
      <c r="D323" s="23"/>
      <c r="E323" s="10"/>
      <c r="F323" s="10"/>
      <c r="G323" s="10"/>
      <c r="H323" s="10"/>
      <c r="I323" s="10"/>
      <c r="J323" s="10"/>
      <c r="K323" s="10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 spans="2:40" x14ac:dyDescent="0.25">
      <c r="B324" s="10"/>
      <c r="C324" s="24"/>
      <c r="D324" s="24"/>
      <c r="E324" s="24"/>
      <c r="F324" s="24"/>
      <c r="G324" s="22"/>
      <c r="H324" s="22"/>
      <c r="I324" s="22"/>
      <c r="J324" s="22"/>
      <c r="K324" s="10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2:40" x14ac:dyDescent="0.25">
      <c r="B325" s="10"/>
      <c r="C325" s="54"/>
      <c r="D325" s="22"/>
      <c r="E325" s="22"/>
      <c r="F325" s="22"/>
      <c r="G325" s="22"/>
      <c r="H325" s="22"/>
      <c r="I325" s="22"/>
      <c r="J325" s="22"/>
      <c r="K325" s="10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 spans="2:40" x14ac:dyDescent="0.25">
      <c r="B326" s="10"/>
      <c r="C326" s="54"/>
      <c r="D326" s="22"/>
      <c r="E326" s="22"/>
      <c r="F326" s="22"/>
      <c r="G326" s="25"/>
      <c r="H326" s="25"/>
      <c r="I326" s="24"/>
      <c r="J326" s="25"/>
      <c r="K326" s="10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 spans="2:40" x14ac:dyDescent="0.25">
      <c r="B327" s="10"/>
      <c r="C327" s="55"/>
      <c r="D327" s="22"/>
      <c r="E327" s="22"/>
      <c r="F327" s="22"/>
      <c r="G327" s="25"/>
      <c r="H327" s="25"/>
      <c r="I327" s="22"/>
      <c r="J327" s="25"/>
      <c r="K327" s="10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 spans="2:40" x14ac:dyDescent="0.25">
      <c r="B328" s="10"/>
      <c r="C328" s="25"/>
      <c r="D328" s="25"/>
      <c r="E328" s="25"/>
      <c r="F328" s="25"/>
      <c r="G328" s="25"/>
      <c r="H328" s="25"/>
      <c r="I328" s="25"/>
      <c r="J328" s="25"/>
      <c r="K328" s="10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 spans="2:40" x14ac:dyDescent="0.25">
      <c r="B329" s="10"/>
      <c r="C329" s="54"/>
      <c r="D329" s="22"/>
      <c r="E329" s="22"/>
      <c r="F329" s="22"/>
      <c r="G329" s="22"/>
      <c r="H329" s="22"/>
      <c r="I329" s="22"/>
      <c r="J329" s="22"/>
      <c r="K329" s="10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 spans="2:40" x14ac:dyDescent="0.25">
      <c r="B330" s="10"/>
      <c r="C330" s="54"/>
      <c r="D330" s="26"/>
      <c r="E330" s="26"/>
      <c r="F330" s="22"/>
      <c r="G330" s="25"/>
      <c r="H330" s="25"/>
      <c r="I330" s="26"/>
      <c r="J330" s="25"/>
      <c r="K330" s="10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 spans="2:40" ht="15.75" thickBot="1" x14ac:dyDescent="0.3">
      <c r="B331" s="10"/>
      <c r="C331" s="57"/>
      <c r="D331" s="22"/>
      <c r="E331" s="22"/>
      <c r="F331" s="22"/>
      <c r="G331" s="25"/>
      <c r="H331" s="25"/>
      <c r="I331" s="22"/>
      <c r="J331" s="25"/>
      <c r="K331" s="10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</row>
    <row r="332" spans="2:40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</row>
    <row r="333" spans="2:40" x14ac:dyDescent="0.25">
      <c r="B333" s="10"/>
      <c r="C333" s="22"/>
      <c r="D333" s="23"/>
      <c r="E333" s="10"/>
      <c r="F333" s="10"/>
      <c r="G333" s="10"/>
      <c r="H333" s="10"/>
      <c r="I333" s="10"/>
      <c r="J333" s="10"/>
      <c r="K333" s="10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</row>
    <row r="334" spans="2:40" x14ac:dyDescent="0.25">
      <c r="B334" s="10"/>
      <c r="C334" s="22"/>
      <c r="D334" s="24"/>
      <c r="E334" s="24"/>
      <c r="F334" s="24"/>
      <c r="G334" s="22"/>
      <c r="H334" s="22"/>
      <c r="I334" s="22"/>
      <c r="J334" s="22"/>
      <c r="K334" s="10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</row>
    <row r="335" spans="2:40" ht="15.75" thickBot="1" x14ac:dyDescent="0.3">
      <c r="B335" s="10"/>
      <c r="C335" s="57"/>
      <c r="D335" s="22"/>
      <c r="E335" s="22"/>
      <c r="F335" s="22"/>
      <c r="G335" s="22"/>
      <c r="H335" s="22"/>
      <c r="I335" s="22"/>
      <c r="J335" s="22"/>
      <c r="K335" s="10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 spans="2:40" x14ac:dyDescent="0.25">
      <c r="B336" s="10"/>
      <c r="C336" s="54"/>
      <c r="D336" s="22"/>
      <c r="E336" s="22"/>
      <c r="F336" s="22"/>
      <c r="G336" s="25"/>
      <c r="H336" s="25"/>
      <c r="I336" s="24"/>
      <c r="J336" s="25"/>
      <c r="K336" s="10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</row>
    <row r="337" spans="2:40" ht="15.75" thickBot="1" x14ac:dyDescent="0.3">
      <c r="B337" s="10"/>
      <c r="C337" s="57"/>
      <c r="D337" s="22"/>
      <c r="E337" s="22"/>
      <c r="F337" s="22"/>
      <c r="G337" s="25"/>
      <c r="H337" s="25"/>
      <c r="I337" s="22"/>
      <c r="J337" s="25"/>
      <c r="K337" s="10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</row>
    <row r="338" spans="2:40" x14ac:dyDescent="0.25">
      <c r="B338" s="10"/>
      <c r="C338" s="25"/>
      <c r="D338" s="25"/>
      <c r="E338" s="25"/>
      <c r="F338" s="25"/>
      <c r="G338" s="25"/>
      <c r="H338" s="25"/>
      <c r="I338" s="25"/>
      <c r="J338" s="25"/>
      <c r="K338" s="10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</row>
    <row r="339" spans="2:40" ht="15.75" thickBot="1" x14ac:dyDescent="0.3">
      <c r="B339" s="10"/>
      <c r="C339" s="57"/>
      <c r="D339" s="22"/>
      <c r="E339" s="22"/>
      <c r="F339" s="22"/>
      <c r="G339" s="22"/>
      <c r="H339" s="22"/>
      <c r="I339" s="22"/>
      <c r="J339" s="22"/>
      <c r="K339" s="10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</row>
    <row r="340" spans="2:40" x14ac:dyDescent="0.25">
      <c r="B340" s="10"/>
      <c r="C340" s="54"/>
      <c r="D340" s="26"/>
      <c r="E340" s="26"/>
      <c r="F340" s="22"/>
      <c r="G340" s="25"/>
      <c r="H340" s="25"/>
      <c r="I340" s="26"/>
      <c r="J340" s="25"/>
      <c r="K340" s="10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</row>
    <row r="341" spans="2:40" x14ac:dyDescent="0.25">
      <c r="B341" s="10"/>
      <c r="C341" s="54"/>
      <c r="D341" s="22"/>
      <c r="E341" s="22"/>
      <c r="F341" s="22"/>
      <c r="G341" s="25"/>
      <c r="H341" s="25"/>
      <c r="I341" s="22"/>
      <c r="J341" s="25"/>
      <c r="K341" s="10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</row>
    <row r="342" spans="2:40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</row>
    <row r="343" spans="2:40" x14ac:dyDescent="0.25">
      <c r="B343" s="10"/>
      <c r="C343" s="22"/>
      <c r="D343" s="23"/>
      <c r="E343" s="10"/>
      <c r="F343" s="10"/>
      <c r="G343" s="10"/>
      <c r="H343" s="10"/>
      <c r="I343" s="10"/>
      <c r="J343" s="10"/>
      <c r="K343" s="10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</row>
    <row r="344" spans="2:40" x14ac:dyDescent="0.25">
      <c r="B344" s="10"/>
      <c r="C344" s="22"/>
      <c r="D344" s="24"/>
      <c r="E344" s="24"/>
      <c r="F344" s="24"/>
      <c r="G344" s="22"/>
      <c r="H344" s="22"/>
      <c r="I344" s="22"/>
      <c r="J344" s="22"/>
      <c r="K344" s="10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</row>
    <row r="345" spans="2:40" ht="15.75" thickBot="1" x14ac:dyDescent="0.3">
      <c r="B345" s="10"/>
      <c r="C345" s="57"/>
      <c r="D345" s="22"/>
      <c r="E345" s="22"/>
      <c r="F345" s="22"/>
      <c r="G345" s="22"/>
      <c r="H345" s="22"/>
      <c r="I345" s="22"/>
      <c r="J345" s="22"/>
      <c r="K345" s="10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</row>
    <row r="346" spans="2:40" x14ac:dyDescent="0.25">
      <c r="B346" s="10"/>
      <c r="C346" s="54"/>
      <c r="D346" s="22"/>
      <c r="E346" s="22"/>
      <c r="F346" s="22"/>
      <c r="G346" s="25"/>
      <c r="H346" s="25"/>
      <c r="I346" s="24"/>
      <c r="J346" s="25"/>
      <c r="K346" s="10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</row>
    <row r="347" spans="2:40" ht="15.75" thickBot="1" x14ac:dyDescent="0.3">
      <c r="B347" s="10"/>
      <c r="C347" s="57"/>
      <c r="D347" s="22"/>
      <c r="E347" s="22"/>
      <c r="F347" s="22"/>
      <c r="G347" s="25"/>
      <c r="H347" s="25"/>
      <c r="I347" s="22"/>
      <c r="J347" s="25"/>
      <c r="K347" s="10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</row>
    <row r="348" spans="2:40" x14ac:dyDescent="0.25">
      <c r="B348" s="10"/>
      <c r="C348" s="25"/>
      <c r="D348" s="25"/>
      <c r="E348" s="25"/>
      <c r="F348" s="25"/>
      <c r="G348" s="25"/>
      <c r="H348" s="25"/>
      <c r="I348" s="25"/>
      <c r="J348" s="25"/>
      <c r="K348" s="10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</row>
    <row r="349" spans="2:40" x14ac:dyDescent="0.25">
      <c r="B349" s="10"/>
      <c r="C349" s="54"/>
      <c r="D349" s="22"/>
      <c r="E349" s="22"/>
      <c r="F349" s="22"/>
      <c r="G349" s="22"/>
      <c r="H349" s="22"/>
      <c r="I349" s="22"/>
      <c r="J349" s="22"/>
      <c r="K349" s="10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</row>
    <row r="350" spans="2:40" x14ac:dyDescent="0.25">
      <c r="B350" s="10"/>
      <c r="C350" s="54"/>
      <c r="D350" s="26"/>
      <c r="E350" s="26"/>
      <c r="F350" s="22"/>
      <c r="G350" s="25"/>
      <c r="H350" s="25"/>
      <c r="I350" s="26"/>
      <c r="J350" s="25"/>
      <c r="K350" s="10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</row>
    <row r="351" spans="2:40" x14ac:dyDescent="0.25">
      <c r="B351" s="10"/>
      <c r="C351" s="55"/>
      <c r="D351" s="22"/>
      <c r="E351" s="22"/>
      <c r="F351" s="22"/>
      <c r="G351" s="25"/>
      <c r="H351" s="25"/>
      <c r="I351" s="22"/>
      <c r="J351" s="25"/>
      <c r="K351" s="10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</row>
    <row r="352" spans="2:40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</row>
    <row r="353" spans="2:40" x14ac:dyDescent="0.25">
      <c r="B353" s="10"/>
      <c r="C353" s="22"/>
      <c r="D353" s="23"/>
      <c r="E353" s="10"/>
      <c r="F353" s="10"/>
      <c r="G353" s="10"/>
      <c r="H353" s="10"/>
      <c r="I353" s="10"/>
      <c r="J353" s="10"/>
      <c r="K353" s="10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</row>
    <row r="354" spans="2:40" x14ac:dyDescent="0.25">
      <c r="B354" s="10"/>
      <c r="C354" s="22"/>
      <c r="D354" s="24"/>
      <c r="E354" s="24"/>
      <c r="F354" s="24"/>
      <c r="G354" s="22"/>
      <c r="H354" s="22"/>
      <c r="I354" s="22"/>
      <c r="J354" s="22"/>
      <c r="K354" s="10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</row>
    <row r="355" spans="2:40" x14ac:dyDescent="0.25">
      <c r="B355" s="10"/>
      <c r="C355" s="54"/>
      <c r="D355" s="22"/>
      <c r="E355" s="22"/>
      <c r="F355" s="22"/>
      <c r="G355" s="22"/>
      <c r="H355" s="22"/>
      <c r="I355" s="22"/>
      <c r="J355" s="22"/>
      <c r="K355" s="10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</row>
    <row r="356" spans="2:40" x14ac:dyDescent="0.25">
      <c r="B356" s="10"/>
      <c r="C356" s="54"/>
      <c r="D356" s="22"/>
      <c r="E356" s="22"/>
      <c r="F356" s="22"/>
      <c r="G356" s="25"/>
      <c r="H356" s="25"/>
      <c r="I356" s="24"/>
      <c r="J356" s="25"/>
      <c r="K356" s="10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</row>
    <row r="357" spans="2:40" x14ac:dyDescent="0.25">
      <c r="B357" s="10"/>
      <c r="C357" s="54"/>
      <c r="D357" s="22"/>
      <c r="E357" s="22"/>
      <c r="F357" s="22"/>
      <c r="G357" s="25"/>
      <c r="H357" s="25"/>
      <c r="I357" s="22"/>
      <c r="J357" s="25"/>
      <c r="K357" s="10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</row>
    <row r="358" spans="2:40" x14ac:dyDescent="0.25">
      <c r="B358" s="10"/>
      <c r="C358" s="25"/>
      <c r="D358" s="25"/>
      <c r="E358" s="25"/>
      <c r="F358" s="25"/>
      <c r="G358" s="25"/>
      <c r="H358" s="25"/>
      <c r="I358" s="25"/>
      <c r="J358" s="25"/>
      <c r="K358" s="10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</row>
    <row r="359" spans="2:40" ht="15.75" thickBot="1" x14ac:dyDescent="0.3">
      <c r="B359" s="10"/>
      <c r="C359" s="57"/>
      <c r="D359" s="22"/>
      <c r="E359" s="22"/>
      <c r="F359" s="22"/>
      <c r="G359" s="22"/>
      <c r="H359" s="22"/>
      <c r="I359" s="22"/>
      <c r="J359" s="22"/>
      <c r="K359" s="10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</row>
    <row r="360" spans="2:40" x14ac:dyDescent="0.25">
      <c r="B360" s="10"/>
      <c r="C360" s="54"/>
      <c r="D360" s="26"/>
      <c r="E360" s="26"/>
      <c r="F360" s="22"/>
      <c r="G360" s="25"/>
      <c r="H360" s="25"/>
      <c r="I360" s="26"/>
      <c r="J360" s="25"/>
      <c r="K360" s="10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</row>
    <row r="361" spans="2:40" x14ac:dyDescent="0.25">
      <c r="B361" s="10"/>
      <c r="C361" s="54"/>
      <c r="D361" s="22"/>
      <c r="E361" s="22"/>
      <c r="F361" s="22"/>
      <c r="G361" s="25"/>
      <c r="H361" s="25"/>
      <c r="I361" s="22"/>
      <c r="J361" s="25"/>
      <c r="K361" s="10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</row>
    <row r="362" spans="2:40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</row>
    <row r="363" spans="2:40" x14ac:dyDescent="0.25">
      <c r="B363" s="10"/>
      <c r="C363" s="22"/>
      <c r="D363" s="23"/>
      <c r="E363" s="10"/>
      <c r="F363" s="10"/>
      <c r="G363" s="10"/>
      <c r="H363" s="10"/>
      <c r="I363" s="10"/>
      <c r="J363" s="10"/>
      <c r="K363" s="10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</row>
    <row r="364" spans="2:40" x14ac:dyDescent="0.25">
      <c r="B364" s="10"/>
      <c r="C364" s="22"/>
      <c r="D364" s="24"/>
      <c r="E364" s="24"/>
      <c r="F364" s="24"/>
      <c r="G364" s="22"/>
      <c r="H364" s="22"/>
      <c r="I364" s="22"/>
      <c r="J364" s="22"/>
      <c r="K364" s="10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</row>
    <row r="365" spans="2:40" x14ac:dyDescent="0.25">
      <c r="B365" s="10"/>
      <c r="C365" s="56"/>
      <c r="D365" s="22"/>
      <c r="E365" s="22"/>
      <c r="F365" s="22"/>
      <c r="G365" s="22"/>
      <c r="H365" s="22"/>
      <c r="I365" s="22"/>
      <c r="J365" s="22"/>
      <c r="K365" s="10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</row>
    <row r="366" spans="2:40" x14ac:dyDescent="0.25">
      <c r="B366" s="10"/>
      <c r="C366" s="56"/>
      <c r="D366" s="22"/>
      <c r="E366" s="22"/>
      <c r="F366" s="22"/>
      <c r="G366" s="25"/>
      <c r="H366" s="25"/>
      <c r="I366" s="24"/>
      <c r="J366" s="25"/>
      <c r="K366" s="10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</row>
    <row r="367" spans="2:40" x14ac:dyDescent="0.25">
      <c r="B367" s="10"/>
      <c r="C367" s="54"/>
      <c r="D367" s="22"/>
      <c r="E367" s="22"/>
      <c r="F367" s="22"/>
      <c r="G367" s="25"/>
      <c r="H367" s="25"/>
      <c r="I367" s="22"/>
      <c r="J367" s="25"/>
      <c r="K367" s="10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</row>
    <row r="368" spans="2:40" x14ac:dyDescent="0.25">
      <c r="B368" s="10"/>
      <c r="C368" s="25"/>
      <c r="D368" s="25"/>
      <c r="E368" s="25"/>
      <c r="F368" s="25"/>
      <c r="G368" s="25"/>
      <c r="H368" s="25"/>
      <c r="I368" s="25"/>
      <c r="J368" s="25"/>
      <c r="K368" s="10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</row>
    <row r="369" spans="2:40" x14ac:dyDescent="0.25">
      <c r="B369" s="10"/>
      <c r="C369" s="54"/>
      <c r="D369" s="22"/>
      <c r="E369" s="22"/>
      <c r="F369" s="22"/>
      <c r="G369" s="22"/>
      <c r="H369" s="22"/>
      <c r="I369" s="22"/>
      <c r="J369" s="22"/>
      <c r="K369" s="10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</row>
    <row r="370" spans="2:40" x14ac:dyDescent="0.25">
      <c r="B370" s="10"/>
      <c r="C370" s="54"/>
      <c r="D370" s="26"/>
      <c r="E370" s="26"/>
      <c r="F370" s="22"/>
      <c r="G370" s="25"/>
      <c r="H370" s="25"/>
      <c r="I370" s="26"/>
      <c r="J370" s="25"/>
      <c r="K370" s="10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</row>
    <row r="371" spans="2:40" ht="15.75" thickBot="1" x14ac:dyDescent="0.3">
      <c r="B371" s="10"/>
      <c r="C371" s="57"/>
      <c r="D371" s="22"/>
      <c r="E371" s="22"/>
      <c r="F371" s="22"/>
      <c r="G371" s="25"/>
      <c r="H371" s="25"/>
      <c r="I371" s="22"/>
      <c r="J371" s="25"/>
      <c r="K371" s="10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</row>
    <row r="372" spans="2:40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</row>
    <row r="373" spans="2:40" x14ac:dyDescent="0.25">
      <c r="B373" s="10"/>
      <c r="C373" s="22"/>
      <c r="D373" s="23"/>
      <c r="E373" s="10"/>
      <c r="F373" s="10"/>
      <c r="G373" s="10"/>
      <c r="H373" s="10"/>
      <c r="I373" s="10"/>
      <c r="J373" s="10"/>
      <c r="K373" s="10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</row>
    <row r="374" spans="2:40" x14ac:dyDescent="0.25">
      <c r="B374" s="10"/>
      <c r="C374" s="22"/>
      <c r="D374" s="24"/>
      <c r="E374" s="24"/>
      <c r="F374" s="24"/>
      <c r="G374" s="22"/>
      <c r="H374" s="22"/>
      <c r="I374" s="22"/>
      <c r="J374" s="22"/>
      <c r="K374" s="10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</row>
    <row r="375" spans="2:40" ht="15.75" thickBot="1" x14ac:dyDescent="0.3">
      <c r="B375" s="10"/>
      <c r="C375" s="57"/>
      <c r="D375" s="22"/>
      <c r="E375" s="22"/>
      <c r="F375" s="22"/>
      <c r="G375" s="22"/>
      <c r="H375" s="22"/>
      <c r="I375" s="22"/>
      <c r="J375" s="22"/>
      <c r="K375" s="10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</row>
    <row r="376" spans="2:40" x14ac:dyDescent="0.25">
      <c r="B376" s="10"/>
      <c r="C376" s="54"/>
      <c r="D376" s="22"/>
      <c r="E376" s="22"/>
      <c r="F376" s="22"/>
      <c r="G376" s="25"/>
      <c r="H376" s="25"/>
      <c r="I376" s="24"/>
      <c r="J376" s="25"/>
      <c r="K376" s="10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</row>
    <row r="377" spans="2:40" ht="15.75" thickBot="1" x14ac:dyDescent="0.3">
      <c r="B377" s="10"/>
      <c r="C377" s="57"/>
      <c r="D377" s="22"/>
      <c r="E377" s="22"/>
      <c r="F377" s="22"/>
      <c r="G377" s="25"/>
      <c r="H377" s="25"/>
      <c r="I377" s="22"/>
      <c r="J377" s="25"/>
      <c r="K377" s="10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</row>
    <row r="378" spans="2:40" x14ac:dyDescent="0.25">
      <c r="B378" s="10"/>
      <c r="C378" s="25"/>
      <c r="D378" s="25"/>
      <c r="E378" s="25"/>
      <c r="F378" s="25"/>
      <c r="G378" s="25"/>
      <c r="H378" s="25"/>
      <c r="I378" s="25"/>
      <c r="J378" s="25"/>
      <c r="K378" s="10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</row>
    <row r="379" spans="2:40" x14ac:dyDescent="0.25">
      <c r="B379" s="10"/>
      <c r="C379" s="54"/>
      <c r="D379" s="22"/>
      <c r="E379" s="22"/>
      <c r="F379" s="22"/>
      <c r="G379" s="22"/>
      <c r="H379" s="22"/>
      <c r="I379" s="22"/>
      <c r="J379" s="22"/>
      <c r="K379" s="10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</row>
    <row r="380" spans="2:40" x14ac:dyDescent="0.25">
      <c r="B380" s="10"/>
      <c r="C380" s="54"/>
      <c r="D380" s="26"/>
      <c r="E380" s="26"/>
      <c r="F380" s="22"/>
      <c r="G380" s="25"/>
      <c r="H380" s="25"/>
      <c r="I380" s="26"/>
      <c r="J380" s="25"/>
      <c r="K380" s="10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</row>
    <row r="381" spans="2:40" x14ac:dyDescent="0.25">
      <c r="B381" s="10"/>
      <c r="C381" s="54"/>
      <c r="D381" s="22"/>
      <c r="E381" s="22"/>
      <c r="F381" s="22"/>
      <c r="G381" s="25"/>
      <c r="H381" s="25"/>
      <c r="I381" s="22"/>
      <c r="J381" s="25"/>
      <c r="K381" s="10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</row>
    <row r="382" spans="2:40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</row>
    <row r="383" spans="2:40" x14ac:dyDescent="0.25">
      <c r="B383" s="10"/>
      <c r="C383" s="22"/>
      <c r="D383" s="23"/>
      <c r="E383" s="10"/>
      <c r="F383" s="10"/>
      <c r="G383" s="10"/>
      <c r="H383" s="10"/>
      <c r="I383" s="10"/>
      <c r="J383" s="10"/>
      <c r="K383" s="10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</row>
    <row r="384" spans="2:40" x14ac:dyDescent="0.25">
      <c r="B384" s="10"/>
      <c r="C384" s="22"/>
      <c r="D384" s="24"/>
      <c r="E384" s="24"/>
      <c r="F384" s="24"/>
      <c r="G384" s="22"/>
      <c r="H384" s="22"/>
      <c r="I384" s="22"/>
      <c r="J384" s="22"/>
      <c r="K384" s="10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</row>
    <row r="385" spans="2:40" x14ac:dyDescent="0.25">
      <c r="B385" s="10"/>
      <c r="C385" s="54"/>
      <c r="D385" s="22"/>
      <c r="E385" s="22"/>
      <c r="F385" s="22"/>
      <c r="G385" s="22"/>
      <c r="H385" s="22"/>
      <c r="I385" s="22"/>
      <c r="J385" s="22"/>
      <c r="K385" s="10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</row>
    <row r="386" spans="2:40" x14ac:dyDescent="0.25">
      <c r="B386" s="10"/>
      <c r="C386" s="54"/>
      <c r="D386" s="22"/>
      <c r="E386" s="22"/>
      <c r="F386" s="22"/>
      <c r="G386" s="25"/>
      <c r="H386" s="25"/>
      <c r="I386" s="24"/>
      <c r="J386" s="25"/>
      <c r="K386" s="10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</row>
    <row r="387" spans="2:40" x14ac:dyDescent="0.25">
      <c r="B387" s="10"/>
      <c r="C387" s="54"/>
      <c r="D387" s="22"/>
      <c r="E387" s="22"/>
      <c r="F387" s="22"/>
      <c r="G387" s="25"/>
      <c r="H387" s="25"/>
      <c r="I387" s="22"/>
      <c r="J387" s="25"/>
      <c r="K387" s="10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</row>
    <row r="388" spans="2:40" x14ac:dyDescent="0.25">
      <c r="B388" s="10"/>
      <c r="C388" s="25"/>
      <c r="D388" s="25"/>
      <c r="E388" s="25"/>
      <c r="F388" s="25"/>
      <c r="G388" s="25"/>
      <c r="H388" s="25"/>
      <c r="I388" s="25"/>
      <c r="J388" s="25"/>
      <c r="K388" s="10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</row>
    <row r="389" spans="2:40" x14ac:dyDescent="0.25">
      <c r="B389" s="10"/>
      <c r="C389" s="54"/>
      <c r="D389" s="22"/>
      <c r="E389" s="22"/>
      <c r="F389" s="22"/>
      <c r="G389" s="22"/>
      <c r="H389" s="22"/>
      <c r="I389" s="22"/>
      <c r="J389" s="22"/>
      <c r="K389" s="10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</row>
    <row r="390" spans="2:40" x14ac:dyDescent="0.25">
      <c r="B390" s="10"/>
      <c r="C390" s="54"/>
      <c r="D390" s="26"/>
      <c r="E390" s="26"/>
      <c r="F390" s="22"/>
      <c r="G390" s="25"/>
      <c r="H390" s="25"/>
      <c r="I390" s="26"/>
      <c r="J390" s="25"/>
      <c r="K390" s="10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</row>
    <row r="391" spans="2:40" ht="15.75" thickBot="1" x14ac:dyDescent="0.3">
      <c r="B391" s="10"/>
      <c r="C391" s="57"/>
      <c r="D391" s="22"/>
      <c r="E391" s="22"/>
      <c r="F391" s="22"/>
      <c r="G391" s="25"/>
      <c r="H391" s="25"/>
      <c r="I391" s="22"/>
      <c r="J391" s="25"/>
      <c r="K391" s="10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</row>
    <row r="392" spans="2:40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</row>
    <row r="393" spans="2:40" x14ac:dyDescent="0.25">
      <c r="B393" s="10"/>
      <c r="C393" s="22"/>
      <c r="D393" s="23"/>
      <c r="E393" s="10"/>
      <c r="F393" s="10"/>
      <c r="G393" s="10"/>
      <c r="H393" s="10"/>
      <c r="I393" s="10"/>
      <c r="J393" s="10"/>
      <c r="K393" s="10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</row>
    <row r="394" spans="2:40" x14ac:dyDescent="0.25">
      <c r="B394" s="10"/>
      <c r="C394" s="22"/>
      <c r="D394" s="24"/>
      <c r="E394" s="24"/>
      <c r="F394" s="24"/>
      <c r="G394" s="22"/>
      <c r="H394" s="22"/>
      <c r="I394" s="22"/>
      <c r="J394" s="22"/>
      <c r="K394" s="10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</row>
    <row r="395" spans="2:40" x14ac:dyDescent="0.25">
      <c r="B395" s="10"/>
      <c r="C395" s="54"/>
      <c r="D395" s="22"/>
      <c r="E395" s="22"/>
      <c r="F395" s="22"/>
      <c r="G395" s="22"/>
      <c r="H395" s="22"/>
      <c r="I395" s="22"/>
      <c r="J395" s="22"/>
      <c r="K395" s="10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</row>
    <row r="396" spans="2:40" x14ac:dyDescent="0.25">
      <c r="B396" s="10"/>
      <c r="C396" s="54"/>
      <c r="D396" s="22"/>
      <c r="E396" s="22"/>
      <c r="F396" s="22"/>
      <c r="G396" s="25"/>
      <c r="H396" s="25"/>
      <c r="I396" s="24"/>
      <c r="J396" s="25"/>
      <c r="K396" s="10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</row>
    <row r="397" spans="2:40" x14ac:dyDescent="0.25">
      <c r="B397" s="10"/>
      <c r="C397" s="54"/>
      <c r="D397" s="22"/>
      <c r="E397" s="22"/>
      <c r="F397" s="22"/>
      <c r="G397" s="25"/>
      <c r="H397" s="25"/>
      <c r="I397" s="22"/>
      <c r="J397" s="25"/>
      <c r="K397" s="10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</row>
    <row r="398" spans="2:40" x14ac:dyDescent="0.25">
      <c r="B398" s="10"/>
      <c r="C398" s="25"/>
      <c r="D398" s="25"/>
      <c r="E398" s="25"/>
      <c r="F398" s="25"/>
      <c r="G398" s="25"/>
      <c r="H398" s="25"/>
      <c r="I398" s="25"/>
      <c r="J398" s="25"/>
      <c r="K398" s="10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</row>
    <row r="399" spans="2:40" x14ac:dyDescent="0.25">
      <c r="B399" s="10"/>
      <c r="C399" s="54"/>
      <c r="D399" s="22"/>
      <c r="E399" s="22"/>
      <c r="F399" s="22"/>
      <c r="G399" s="22"/>
      <c r="H399" s="22"/>
      <c r="I399" s="22"/>
      <c r="J399" s="22"/>
      <c r="K399" s="10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</row>
    <row r="400" spans="2:40" x14ac:dyDescent="0.25">
      <c r="B400" s="10"/>
      <c r="C400" s="54"/>
      <c r="D400" s="26"/>
      <c r="E400" s="26"/>
      <c r="F400" s="22"/>
      <c r="G400" s="25"/>
      <c r="H400" s="25"/>
      <c r="I400" s="26"/>
      <c r="J400" s="25"/>
      <c r="K400" s="10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</row>
    <row r="401" spans="2:40" x14ac:dyDescent="0.25">
      <c r="B401" s="10"/>
      <c r="C401" s="55"/>
      <c r="D401" s="22"/>
      <c r="E401" s="22"/>
      <c r="F401" s="22"/>
      <c r="G401" s="25"/>
      <c r="H401" s="25"/>
      <c r="I401" s="22"/>
      <c r="J401" s="25"/>
      <c r="K401" s="10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</row>
    <row r="402" spans="2:40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</row>
    <row r="403" spans="2:40" x14ac:dyDescent="0.25">
      <c r="B403" s="10"/>
      <c r="C403" s="22"/>
      <c r="D403" s="23"/>
      <c r="E403" s="10"/>
      <c r="F403" s="10"/>
      <c r="G403" s="10"/>
      <c r="H403" s="10"/>
      <c r="I403" s="10"/>
      <c r="J403" s="10"/>
      <c r="K403" s="10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</row>
    <row r="404" spans="2:40" x14ac:dyDescent="0.25">
      <c r="B404" s="10"/>
      <c r="C404" s="24"/>
      <c r="D404" s="24"/>
      <c r="E404" s="24"/>
      <c r="F404" s="24"/>
      <c r="G404" s="22"/>
      <c r="H404" s="22"/>
      <c r="I404" s="22"/>
      <c r="J404" s="22"/>
      <c r="K404" s="10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</row>
    <row r="405" spans="2:40" x14ac:dyDescent="0.25">
      <c r="B405" s="10"/>
      <c r="C405" s="54"/>
      <c r="D405" s="22"/>
      <c r="E405" s="22"/>
      <c r="F405" s="22"/>
      <c r="G405" s="22"/>
      <c r="H405" s="22"/>
      <c r="I405" s="22"/>
      <c r="J405" s="22"/>
      <c r="K405" s="10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</row>
    <row r="406" spans="2:40" x14ac:dyDescent="0.25">
      <c r="B406" s="10"/>
      <c r="C406" s="54"/>
      <c r="D406" s="22"/>
      <c r="E406" s="22"/>
      <c r="F406" s="22"/>
      <c r="G406" s="25"/>
      <c r="H406" s="25"/>
      <c r="I406" s="24"/>
      <c r="J406" s="25"/>
      <c r="K406" s="10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</row>
    <row r="407" spans="2:40" x14ac:dyDescent="0.25">
      <c r="B407" s="10"/>
      <c r="C407" s="54"/>
      <c r="D407" s="22"/>
      <c r="E407" s="22"/>
      <c r="F407" s="22"/>
      <c r="G407" s="25"/>
      <c r="H407" s="25"/>
      <c r="I407" s="22"/>
      <c r="J407" s="25"/>
      <c r="K407" s="10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</row>
    <row r="408" spans="2:40" x14ac:dyDescent="0.25">
      <c r="B408" s="10"/>
      <c r="C408" s="25"/>
      <c r="D408" s="25"/>
      <c r="E408" s="25"/>
      <c r="F408" s="25"/>
      <c r="G408" s="25"/>
      <c r="H408" s="25"/>
      <c r="I408" s="25"/>
      <c r="J408" s="25"/>
      <c r="K408" s="10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</row>
    <row r="409" spans="2:40" x14ac:dyDescent="0.25">
      <c r="B409" s="10"/>
      <c r="C409" s="54"/>
      <c r="D409" s="22"/>
      <c r="E409" s="22"/>
      <c r="F409" s="22"/>
      <c r="G409" s="22"/>
      <c r="H409" s="22"/>
      <c r="I409" s="22"/>
      <c r="J409" s="22"/>
      <c r="K409" s="10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</row>
    <row r="410" spans="2:40" x14ac:dyDescent="0.25">
      <c r="B410" s="10"/>
      <c r="C410" s="54"/>
      <c r="D410" s="26"/>
      <c r="E410" s="26"/>
      <c r="F410" s="22"/>
      <c r="G410" s="25"/>
      <c r="H410" s="25"/>
      <c r="I410" s="26"/>
      <c r="J410" s="25"/>
      <c r="K410" s="10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</row>
    <row r="411" spans="2:40" ht="15.75" thickBot="1" x14ac:dyDescent="0.3">
      <c r="B411" s="10"/>
      <c r="C411" s="57"/>
      <c r="D411" s="22"/>
      <c r="E411" s="22"/>
      <c r="F411" s="22"/>
      <c r="G411" s="25"/>
      <c r="H411" s="25"/>
      <c r="I411" s="22"/>
      <c r="J411" s="25"/>
      <c r="K411" s="10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</row>
    <row r="412" spans="2:40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</row>
    <row r="413" spans="2:40" x14ac:dyDescent="0.25">
      <c r="B413" s="10"/>
      <c r="C413" s="22"/>
      <c r="D413" s="23"/>
      <c r="E413" s="10"/>
      <c r="F413" s="10"/>
      <c r="G413" s="10"/>
      <c r="H413" s="10"/>
      <c r="I413" s="10"/>
      <c r="J413" s="10"/>
      <c r="K413" s="10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</row>
    <row r="414" spans="2:40" x14ac:dyDescent="0.25">
      <c r="B414" s="10"/>
      <c r="C414" s="22"/>
      <c r="D414" s="24"/>
      <c r="E414" s="24"/>
      <c r="F414" s="24"/>
      <c r="G414" s="22"/>
      <c r="H414" s="22"/>
      <c r="I414" s="22"/>
      <c r="J414" s="22"/>
      <c r="K414" s="10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</row>
    <row r="415" spans="2:40" x14ac:dyDescent="0.25">
      <c r="B415" s="10"/>
      <c r="C415" s="54"/>
      <c r="D415" s="22"/>
      <c r="E415" s="22"/>
      <c r="F415" s="22"/>
      <c r="G415" s="22"/>
      <c r="H415" s="22"/>
      <c r="I415" s="22"/>
      <c r="J415" s="22"/>
      <c r="K415" s="10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</row>
    <row r="416" spans="2:40" ht="15.75" thickBot="1" x14ac:dyDescent="0.3">
      <c r="B416" s="10"/>
      <c r="C416" s="57"/>
      <c r="D416" s="22"/>
      <c r="E416" s="22"/>
      <c r="F416" s="22"/>
      <c r="G416" s="25"/>
      <c r="H416" s="25"/>
      <c r="I416" s="24"/>
      <c r="J416" s="25"/>
      <c r="K416" s="10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</row>
    <row r="417" spans="2:40" x14ac:dyDescent="0.25">
      <c r="B417" s="10"/>
      <c r="C417" s="54"/>
      <c r="D417" s="22"/>
      <c r="E417" s="22"/>
      <c r="F417" s="22"/>
      <c r="G417" s="25"/>
      <c r="H417" s="25"/>
      <c r="I417" s="22"/>
      <c r="J417" s="25"/>
      <c r="K417" s="10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</row>
    <row r="418" spans="2:40" x14ac:dyDescent="0.25">
      <c r="B418" s="10"/>
      <c r="C418" s="25"/>
      <c r="D418" s="25"/>
      <c r="E418" s="25"/>
      <c r="F418" s="25"/>
      <c r="G418" s="25"/>
      <c r="H418" s="25"/>
      <c r="I418" s="25"/>
      <c r="J418" s="25"/>
      <c r="K418" s="10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</row>
    <row r="419" spans="2:40" x14ac:dyDescent="0.25">
      <c r="B419" s="10"/>
      <c r="C419" s="56"/>
      <c r="D419" s="22"/>
      <c r="E419" s="22"/>
      <c r="F419" s="22"/>
      <c r="G419" s="22"/>
      <c r="H419" s="22"/>
      <c r="I419" s="22"/>
      <c r="J419" s="22"/>
      <c r="K419" s="10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</row>
    <row r="420" spans="2:40" x14ac:dyDescent="0.25">
      <c r="B420" s="10"/>
      <c r="C420" s="56"/>
      <c r="D420" s="26"/>
      <c r="E420" s="26"/>
      <c r="F420" s="22"/>
      <c r="G420" s="25"/>
      <c r="H420" s="25"/>
      <c r="I420" s="26"/>
      <c r="J420" s="25"/>
      <c r="K420" s="10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</row>
    <row r="421" spans="2:40" x14ac:dyDescent="0.25">
      <c r="B421" s="10"/>
      <c r="C421" s="54"/>
      <c r="D421" s="22"/>
      <c r="E421" s="22"/>
      <c r="F421" s="22"/>
      <c r="G421" s="25"/>
      <c r="H421" s="25"/>
      <c r="I421" s="22"/>
      <c r="J421" s="25"/>
      <c r="K421" s="10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</row>
    <row r="422" spans="2:40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</row>
    <row r="423" spans="2:40" x14ac:dyDescent="0.25">
      <c r="B423" s="10"/>
      <c r="C423" s="22"/>
      <c r="D423" s="23"/>
      <c r="E423" s="10"/>
      <c r="F423" s="10"/>
      <c r="G423" s="10"/>
      <c r="H423" s="10"/>
      <c r="I423" s="10"/>
      <c r="J423" s="10"/>
      <c r="K423" s="10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</row>
    <row r="424" spans="2:40" x14ac:dyDescent="0.25">
      <c r="B424" s="10"/>
      <c r="C424" s="22"/>
      <c r="D424" s="24"/>
      <c r="E424" s="24"/>
      <c r="F424" s="24"/>
      <c r="G424" s="22"/>
      <c r="H424" s="22"/>
      <c r="I424" s="22"/>
      <c r="J424" s="22"/>
      <c r="K424" s="10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</row>
    <row r="425" spans="2:40" x14ac:dyDescent="0.25">
      <c r="B425" s="10"/>
      <c r="C425" s="54"/>
      <c r="D425" s="22"/>
      <c r="E425" s="22"/>
      <c r="F425" s="22"/>
      <c r="G425" s="22"/>
      <c r="H425" s="22"/>
      <c r="I425" s="22"/>
      <c r="J425" s="22"/>
      <c r="K425" s="10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</row>
    <row r="426" spans="2:40" x14ac:dyDescent="0.25">
      <c r="B426" s="10"/>
      <c r="C426" s="54"/>
      <c r="D426" s="22"/>
      <c r="E426" s="22"/>
      <c r="F426" s="22"/>
      <c r="G426" s="25"/>
      <c r="H426" s="25"/>
      <c r="I426" s="24"/>
      <c r="J426" s="25"/>
      <c r="K426" s="10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</row>
    <row r="427" spans="2:40" x14ac:dyDescent="0.25">
      <c r="B427" s="10"/>
      <c r="C427" s="54"/>
      <c r="D427" s="22"/>
      <c r="E427" s="22"/>
      <c r="F427" s="22"/>
      <c r="G427" s="25"/>
      <c r="H427" s="25"/>
      <c r="I427" s="22"/>
      <c r="J427" s="25"/>
      <c r="K427" s="10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</row>
    <row r="428" spans="2:40" x14ac:dyDescent="0.25">
      <c r="B428" s="10"/>
      <c r="C428" s="25"/>
      <c r="D428" s="25"/>
      <c r="E428" s="25"/>
      <c r="F428" s="25"/>
      <c r="G428" s="25"/>
      <c r="H428" s="25"/>
      <c r="I428" s="25"/>
      <c r="J428" s="25"/>
      <c r="K428" s="10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</row>
    <row r="429" spans="2:40" x14ac:dyDescent="0.25">
      <c r="B429" s="10"/>
      <c r="C429" s="54"/>
      <c r="D429" s="22"/>
      <c r="E429" s="22"/>
      <c r="F429" s="22"/>
      <c r="G429" s="22"/>
      <c r="H429" s="22"/>
      <c r="I429" s="22"/>
      <c r="J429" s="22"/>
      <c r="K429" s="10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</row>
    <row r="430" spans="2:40" x14ac:dyDescent="0.25">
      <c r="B430" s="10"/>
      <c r="C430" s="54"/>
      <c r="D430" s="26"/>
      <c r="E430" s="26"/>
      <c r="F430" s="22"/>
      <c r="G430" s="25"/>
      <c r="H430" s="25"/>
      <c r="I430" s="26"/>
      <c r="J430" s="25"/>
      <c r="K430" s="10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</row>
    <row r="431" spans="2:40" x14ac:dyDescent="0.25">
      <c r="B431" s="10"/>
      <c r="C431" s="54"/>
      <c r="D431" s="22"/>
      <c r="E431" s="22"/>
      <c r="F431" s="22"/>
      <c r="G431" s="25"/>
      <c r="H431" s="25"/>
      <c r="I431" s="22"/>
      <c r="J431" s="25"/>
      <c r="K431" s="10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</row>
    <row r="432" spans="2:40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</row>
    <row r="433" spans="2:40" x14ac:dyDescent="0.25">
      <c r="B433" s="10"/>
      <c r="C433" s="22"/>
      <c r="D433" s="23"/>
      <c r="E433" s="10"/>
      <c r="F433" s="10"/>
      <c r="G433" s="10"/>
      <c r="H433" s="10"/>
      <c r="I433" s="10"/>
      <c r="J433" s="10"/>
      <c r="K433" s="10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</row>
    <row r="434" spans="2:40" x14ac:dyDescent="0.25">
      <c r="B434" s="10"/>
      <c r="C434" s="22"/>
      <c r="D434" s="24"/>
      <c r="E434" s="24"/>
      <c r="F434" s="24"/>
      <c r="G434" s="22"/>
      <c r="H434" s="22"/>
      <c r="I434" s="22"/>
      <c r="J434" s="22"/>
      <c r="K434" s="10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</row>
    <row r="435" spans="2:40" x14ac:dyDescent="0.25">
      <c r="B435" s="10"/>
      <c r="C435" s="54"/>
      <c r="D435" s="22"/>
      <c r="E435" s="22"/>
      <c r="F435" s="22"/>
      <c r="G435" s="22"/>
      <c r="H435" s="22"/>
      <c r="I435" s="22"/>
      <c r="J435" s="22"/>
      <c r="K435" s="10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</row>
    <row r="436" spans="2:40" ht="15.75" thickBot="1" x14ac:dyDescent="0.3">
      <c r="B436" s="10"/>
      <c r="C436" s="57"/>
      <c r="D436" s="22"/>
      <c r="E436" s="22"/>
      <c r="F436" s="22"/>
      <c r="G436" s="25"/>
      <c r="H436" s="25"/>
      <c r="I436" s="24"/>
      <c r="J436" s="25"/>
      <c r="K436" s="10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</row>
    <row r="437" spans="2:40" x14ac:dyDescent="0.25">
      <c r="B437" s="10"/>
      <c r="C437" s="54"/>
      <c r="D437" s="22"/>
      <c r="E437" s="22"/>
      <c r="F437" s="22"/>
      <c r="G437" s="25"/>
      <c r="H437" s="25"/>
      <c r="I437" s="22"/>
      <c r="J437" s="25"/>
      <c r="K437" s="10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</row>
    <row r="438" spans="2:40" x14ac:dyDescent="0.25">
      <c r="B438" s="10"/>
      <c r="C438" s="25"/>
      <c r="D438" s="25"/>
      <c r="E438" s="25"/>
      <c r="F438" s="25"/>
      <c r="G438" s="25"/>
      <c r="H438" s="25"/>
      <c r="I438" s="25"/>
      <c r="J438" s="25"/>
      <c r="K438" s="10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</row>
    <row r="439" spans="2:40" x14ac:dyDescent="0.25">
      <c r="B439" s="10"/>
      <c r="C439" s="54"/>
      <c r="D439" s="22"/>
      <c r="E439" s="22"/>
      <c r="F439" s="22"/>
      <c r="G439" s="22"/>
      <c r="H439" s="22"/>
      <c r="I439" s="22"/>
      <c r="J439" s="22"/>
      <c r="K439" s="10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</row>
    <row r="440" spans="2:40" x14ac:dyDescent="0.25">
      <c r="B440" s="10"/>
      <c r="C440" s="54"/>
      <c r="D440" s="26"/>
      <c r="E440" s="26"/>
      <c r="F440" s="22"/>
      <c r="G440" s="25"/>
      <c r="H440" s="25"/>
      <c r="I440" s="26"/>
      <c r="J440" s="25"/>
      <c r="K440" s="10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</row>
    <row r="441" spans="2:40" x14ac:dyDescent="0.25">
      <c r="B441" s="10"/>
      <c r="C441" s="54"/>
      <c r="D441" s="22"/>
      <c r="E441" s="22"/>
      <c r="F441" s="22"/>
      <c r="G441" s="25"/>
      <c r="H441" s="25"/>
      <c r="I441" s="22"/>
      <c r="J441" s="25"/>
      <c r="K441" s="10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</row>
    <row r="442" spans="2:40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</row>
    <row r="443" spans="2:40" x14ac:dyDescent="0.25">
      <c r="B443" s="10"/>
      <c r="C443" s="22"/>
      <c r="D443" s="23"/>
      <c r="E443" s="10"/>
      <c r="F443" s="10"/>
      <c r="G443" s="10"/>
      <c r="H443" s="10"/>
      <c r="I443" s="10"/>
      <c r="J443" s="10"/>
      <c r="K443" s="10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</row>
    <row r="444" spans="2:40" x14ac:dyDescent="0.25">
      <c r="B444" s="10"/>
      <c r="C444" s="24"/>
      <c r="D444" s="24"/>
      <c r="E444" s="24"/>
      <c r="F444" s="24"/>
      <c r="G444" s="22"/>
      <c r="H444" s="22"/>
      <c r="I444" s="22"/>
      <c r="J444" s="22"/>
      <c r="K444" s="10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</row>
    <row r="445" spans="2:40" ht="15.75" thickBot="1" x14ac:dyDescent="0.3">
      <c r="B445" s="10"/>
      <c r="C445" s="57"/>
      <c r="D445" s="22"/>
      <c r="E445" s="22"/>
      <c r="F445" s="22"/>
      <c r="G445" s="22"/>
      <c r="H445" s="22"/>
      <c r="I445" s="22"/>
      <c r="J445" s="22"/>
      <c r="K445" s="10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</row>
    <row r="446" spans="2:40" x14ac:dyDescent="0.25">
      <c r="B446" s="10"/>
      <c r="C446" s="54"/>
      <c r="D446" s="22"/>
      <c r="E446" s="22"/>
      <c r="F446" s="22"/>
      <c r="G446" s="25"/>
      <c r="H446" s="25"/>
      <c r="I446" s="24"/>
      <c r="J446" s="25"/>
      <c r="K446" s="10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</row>
    <row r="447" spans="2:40" x14ac:dyDescent="0.25">
      <c r="B447" s="10"/>
      <c r="C447" s="54"/>
      <c r="D447" s="22"/>
      <c r="E447" s="22"/>
      <c r="F447" s="22"/>
      <c r="G447" s="25"/>
      <c r="H447" s="25"/>
      <c r="I447" s="22"/>
      <c r="J447" s="25"/>
      <c r="K447" s="10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</row>
    <row r="448" spans="2:40" x14ac:dyDescent="0.25">
      <c r="B448" s="10"/>
      <c r="C448" s="25"/>
      <c r="D448" s="25"/>
      <c r="E448" s="25"/>
      <c r="F448" s="25"/>
      <c r="G448" s="25"/>
      <c r="H448" s="25"/>
      <c r="I448" s="25"/>
      <c r="J448" s="25"/>
      <c r="K448" s="10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</row>
    <row r="449" spans="2:40" x14ac:dyDescent="0.25">
      <c r="B449" s="10"/>
      <c r="C449" s="54"/>
      <c r="D449" s="22"/>
      <c r="E449" s="22"/>
      <c r="F449" s="22"/>
      <c r="G449" s="22"/>
      <c r="H449" s="22"/>
      <c r="I449" s="22"/>
      <c r="J449" s="22"/>
      <c r="K449" s="10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</row>
    <row r="450" spans="2:40" x14ac:dyDescent="0.25">
      <c r="B450" s="10"/>
      <c r="C450" s="54"/>
      <c r="D450" s="26"/>
      <c r="E450" s="26"/>
      <c r="F450" s="22"/>
      <c r="G450" s="25"/>
      <c r="H450" s="25"/>
      <c r="I450" s="26"/>
      <c r="J450" s="25"/>
      <c r="K450" s="10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</row>
    <row r="451" spans="2:40" ht="15.75" thickBot="1" x14ac:dyDescent="0.3">
      <c r="B451" s="10"/>
      <c r="C451" s="57"/>
      <c r="D451" s="22"/>
      <c r="E451" s="22"/>
      <c r="F451" s="22"/>
      <c r="G451" s="25"/>
      <c r="H451" s="25"/>
      <c r="I451" s="22"/>
      <c r="J451" s="25"/>
      <c r="K451" s="10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</row>
    <row r="452" spans="2:40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</row>
    <row r="453" spans="2:40" x14ac:dyDescent="0.25">
      <c r="B453" s="10"/>
      <c r="C453" s="22"/>
      <c r="D453" s="23"/>
      <c r="E453" s="10"/>
      <c r="F453" s="10"/>
      <c r="G453" s="10"/>
      <c r="H453" s="10"/>
      <c r="I453" s="10"/>
      <c r="J453" s="10"/>
      <c r="K453" s="10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</row>
    <row r="454" spans="2:40" x14ac:dyDescent="0.25">
      <c r="B454" s="10"/>
      <c r="C454" s="22"/>
      <c r="D454" s="24"/>
      <c r="E454" s="24"/>
      <c r="F454" s="24"/>
      <c r="G454" s="22"/>
      <c r="H454" s="22"/>
      <c r="I454" s="22"/>
      <c r="J454" s="22"/>
      <c r="K454" s="10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</row>
    <row r="455" spans="2:40" x14ac:dyDescent="0.25">
      <c r="B455" s="10"/>
      <c r="C455" s="56"/>
      <c r="D455" s="22"/>
      <c r="E455" s="22"/>
      <c r="F455" s="22"/>
      <c r="G455" s="22"/>
      <c r="H455" s="22"/>
      <c r="I455" s="22"/>
      <c r="J455" s="22"/>
      <c r="K455" s="10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</row>
    <row r="456" spans="2:40" x14ac:dyDescent="0.25">
      <c r="B456" s="10"/>
      <c r="C456" s="56"/>
      <c r="D456" s="22"/>
      <c r="E456" s="22"/>
      <c r="F456" s="22"/>
      <c r="G456" s="25"/>
      <c r="H456" s="25"/>
      <c r="I456" s="24"/>
      <c r="J456" s="25"/>
      <c r="K456" s="10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</row>
    <row r="457" spans="2:40" x14ac:dyDescent="0.25">
      <c r="B457" s="10"/>
      <c r="C457" s="54"/>
      <c r="D457" s="22"/>
      <c r="E457" s="22"/>
      <c r="F457" s="22"/>
      <c r="G457" s="25"/>
      <c r="H457" s="25"/>
      <c r="I457" s="22"/>
      <c r="J457" s="25"/>
      <c r="K457" s="10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</row>
    <row r="458" spans="2:40" x14ac:dyDescent="0.25">
      <c r="B458" s="10"/>
      <c r="C458" s="25"/>
      <c r="D458" s="25"/>
      <c r="E458" s="25"/>
      <c r="F458" s="25"/>
      <c r="G458" s="25"/>
      <c r="H458" s="25"/>
      <c r="I458" s="25"/>
      <c r="J458" s="25"/>
      <c r="K458" s="10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</row>
    <row r="459" spans="2:40" x14ac:dyDescent="0.25">
      <c r="B459" s="10"/>
      <c r="C459" s="54"/>
      <c r="D459" s="22"/>
      <c r="E459" s="22"/>
      <c r="F459" s="22"/>
      <c r="G459" s="22"/>
      <c r="H459" s="22"/>
      <c r="I459" s="22"/>
      <c r="J459" s="22"/>
      <c r="K459" s="10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</row>
    <row r="460" spans="2:40" x14ac:dyDescent="0.25">
      <c r="B460" s="10"/>
      <c r="C460" s="54"/>
      <c r="D460" s="26"/>
      <c r="E460" s="26"/>
      <c r="F460" s="22"/>
      <c r="G460" s="25"/>
      <c r="H460" s="25"/>
      <c r="I460" s="26"/>
      <c r="J460" s="25"/>
      <c r="K460" s="10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</row>
    <row r="461" spans="2:40" x14ac:dyDescent="0.25">
      <c r="B461" s="10"/>
      <c r="C461" s="55"/>
      <c r="D461" s="22"/>
      <c r="E461" s="22"/>
      <c r="F461" s="22"/>
      <c r="G461" s="25"/>
      <c r="H461" s="25"/>
      <c r="I461" s="22"/>
      <c r="J461" s="25"/>
      <c r="K461" s="10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</row>
    <row r="462" spans="2:40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</row>
    <row r="463" spans="2:40" x14ac:dyDescent="0.25">
      <c r="B463" s="10"/>
      <c r="C463" s="22"/>
      <c r="D463" s="23"/>
      <c r="E463" s="10"/>
      <c r="F463" s="10"/>
      <c r="G463" s="10"/>
      <c r="H463" s="10"/>
      <c r="I463" s="10"/>
      <c r="J463" s="10"/>
      <c r="K463" s="10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</row>
    <row r="464" spans="2:40" x14ac:dyDescent="0.25">
      <c r="B464" s="10"/>
      <c r="C464" s="22"/>
      <c r="D464" s="24"/>
      <c r="E464" s="24"/>
      <c r="F464" s="24"/>
      <c r="G464" s="22"/>
      <c r="H464" s="22"/>
      <c r="I464" s="22"/>
      <c r="J464" s="22"/>
      <c r="K464" s="10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</row>
    <row r="465" spans="2:40" x14ac:dyDescent="0.25">
      <c r="B465" s="10"/>
      <c r="C465" s="54"/>
      <c r="D465" s="22"/>
      <c r="E465" s="22"/>
      <c r="F465" s="22"/>
      <c r="G465" s="22"/>
      <c r="H465" s="22"/>
      <c r="I465" s="22"/>
      <c r="J465" s="22"/>
      <c r="K465" s="10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</row>
    <row r="466" spans="2:40" x14ac:dyDescent="0.25">
      <c r="B466" s="10"/>
      <c r="C466" s="54"/>
      <c r="D466" s="22"/>
      <c r="E466" s="22"/>
      <c r="F466" s="22"/>
      <c r="G466" s="25"/>
      <c r="H466" s="25"/>
      <c r="I466" s="24"/>
      <c r="J466" s="25"/>
      <c r="K466" s="10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</row>
    <row r="467" spans="2:40" x14ac:dyDescent="0.25">
      <c r="B467" s="10"/>
      <c r="C467" s="54"/>
      <c r="D467" s="22"/>
      <c r="E467" s="22"/>
      <c r="F467" s="22"/>
      <c r="G467" s="25"/>
      <c r="H467" s="25"/>
      <c r="I467" s="22"/>
      <c r="J467" s="25"/>
      <c r="K467" s="10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</row>
    <row r="468" spans="2:40" x14ac:dyDescent="0.25">
      <c r="B468" s="10"/>
      <c r="C468" s="25"/>
      <c r="D468" s="25"/>
      <c r="E468" s="25"/>
      <c r="F468" s="25"/>
      <c r="G468" s="25"/>
      <c r="H468" s="25"/>
      <c r="I468" s="25"/>
      <c r="J468" s="25"/>
      <c r="K468" s="10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</row>
    <row r="469" spans="2:40" x14ac:dyDescent="0.25">
      <c r="B469" s="10"/>
      <c r="C469" s="54"/>
      <c r="D469" s="22"/>
      <c r="E469" s="22"/>
      <c r="F469" s="22"/>
      <c r="G469" s="22"/>
      <c r="H469" s="22"/>
      <c r="I469" s="22"/>
      <c r="J469" s="22"/>
      <c r="K469" s="10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</row>
    <row r="470" spans="2:40" x14ac:dyDescent="0.25">
      <c r="B470" s="10"/>
      <c r="C470" s="54"/>
      <c r="D470" s="26"/>
      <c r="E470" s="26"/>
      <c r="F470" s="22"/>
      <c r="G470" s="25"/>
      <c r="H470" s="25"/>
      <c r="I470" s="26"/>
      <c r="J470" s="25"/>
      <c r="K470" s="10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</row>
    <row r="471" spans="2:40" x14ac:dyDescent="0.25">
      <c r="B471" s="10"/>
      <c r="C471" s="54"/>
      <c r="D471" s="22"/>
      <c r="E471" s="22"/>
      <c r="F471" s="22"/>
      <c r="G471" s="25"/>
      <c r="H471" s="25"/>
      <c r="I471" s="22"/>
      <c r="J471" s="25"/>
      <c r="K471" s="10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</row>
    <row r="472" spans="2:40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</row>
    <row r="473" spans="2:40" x14ac:dyDescent="0.25">
      <c r="B473" s="10"/>
      <c r="C473" s="22"/>
      <c r="D473" s="23"/>
      <c r="E473" s="10"/>
      <c r="F473" s="10"/>
      <c r="G473" s="10"/>
      <c r="H473" s="10"/>
      <c r="I473" s="10"/>
      <c r="J473" s="10"/>
      <c r="K473" s="10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</row>
    <row r="474" spans="2:40" x14ac:dyDescent="0.25">
      <c r="B474" s="10"/>
      <c r="C474" s="24"/>
      <c r="D474" s="24"/>
      <c r="E474" s="24"/>
      <c r="F474" s="24"/>
      <c r="G474" s="22"/>
      <c r="H474" s="22"/>
      <c r="I474" s="22"/>
      <c r="J474" s="22"/>
      <c r="K474" s="10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</row>
    <row r="475" spans="2:40" x14ac:dyDescent="0.25">
      <c r="B475" s="10"/>
      <c r="C475" s="54"/>
      <c r="D475" s="22"/>
      <c r="E475" s="22"/>
      <c r="F475" s="22"/>
      <c r="G475" s="22"/>
      <c r="H475" s="22"/>
      <c r="I475" s="22"/>
      <c r="J475" s="22"/>
      <c r="K475" s="10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</row>
    <row r="476" spans="2:40" x14ac:dyDescent="0.25">
      <c r="B476" s="10"/>
      <c r="C476" s="54"/>
      <c r="D476" s="22"/>
      <c r="E476" s="22"/>
      <c r="F476" s="22"/>
      <c r="G476" s="25"/>
      <c r="H476" s="25"/>
      <c r="I476" s="24"/>
      <c r="J476" s="25"/>
      <c r="K476" s="10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</row>
    <row r="477" spans="2:40" x14ac:dyDescent="0.25">
      <c r="B477" s="10"/>
      <c r="C477" s="55"/>
      <c r="D477" s="22"/>
      <c r="E477" s="22"/>
      <c r="F477" s="22"/>
      <c r="G477" s="25"/>
      <c r="H477" s="25"/>
      <c r="I477" s="22"/>
      <c r="J477" s="25"/>
      <c r="K477" s="10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</row>
    <row r="478" spans="2:40" x14ac:dyDescent="0.25">
      <c r="B478" s="10"/>
      <c r="C478" s="25"/>
      <c r="D478" s="25"/>
      <c r="E478" s="25"/>
      <c r="F478" s="25"/>
      <c r="G478" s="25"/>
      <c r="H478" s="25"/>
      <c r="I478" s="25"/>
      <c r="J478" s="25"/>
      <c r="K478" s="10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</row>
    <row r="479" spans="2:40" x14ac:dyDescent="0.25">
      <c r="B479" s="10"/>
      <c r="C479" s="54"/>
      <c r="D479" s="22"/>
      <c r="E479" s="22"/>
      <c r="F479" s="22"/>
      <c r="G479" s="22"/>
      <c r="H479" s="22"/>
      <c r="I479" s="22"/>
      <c r="J479" s="22"/>
      <c r="K479" s="10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</row>
    <row r="480" spans="2:40" x14ac:dyDescent="0.25">
      <c r="B480" s="10"/>
      <c r="C480" s="54"/>
      <c r="D480" s="26"/>
      <c r="E480" s="26"/>
      <c r="F480" s="22"/>
      <c r="G480" s="25"/>
      <c r="H480" s="25"/>
      <c r="I480" s="26"/>
      <c r="J480" s="25"/>
      <c r="K480" s="10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</row>
    <row r="481" spans="2:40" ht="15.75" thickBot="1" x14ac:dyDescent="0.3">
      <c r="B481" s="10"/>
      <c r="C481" s="57"/>
      <c r="D481" s="22"/>
      <c r="E481" s="22"/>
      <c r="F481" s="22"/>
      <c r="G481" s="25"/>
      <c r="H481" s="25"/>
      <c r="I481" s="22"/>
      <c r="J481" s="25"/>
      <c r="K481" s="10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</row>
    <row r="482" spans="2:40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</row>
    <row r="483" spans="2:40" x14ac:dyDescent="0.25">
      <c r="B483" s="10"/>
      <c r="C483" s="22"/>
      <c r="D483" s="23"/>
      <c r="E483" s="10"/>
      <c r="F483" s="10"/>
      <c r="G483" s="10"/>
      <c r="H483" s="10"/>
      <c r="I483" s="10"/>
      <c r="J483" s="10"/>
      <c r="K483" s="10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</row>
    <row r="484" spans="2:40" x14ac:dyDescent="0.25">
      <c r="B484" s="10"/>
      <c r="C484" s="22"/>
      <c r="D484" s="24"/>
      <c r="E484" s="24"/>
      <c r="F484" s="24"/>
      <c r="G484" s="22"/>
      <c r="H484" s="22"/>
      <c r="I484" s="22"/>
      <c r="J484" s="22"/>
      <c r="K484" s="10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</row>
    <row r="485" spans="2:40" x14ac:dyDescent="0.25">
      <c r="B485" s="10"/>
      <c r="C485" s="56"/>
      <c r="D485" s="22"/>
      <c r="E485" s="22"/>
      <c r="F485" s="22"/>
      <c r="G485" s="22"/>
      <c r="H485" s="22"/>
      <c r="I485" s="22"/>
      <c r="J485" s="22"/>
      <c r="K485" s="10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</row>
    <row r="486" spans="2:40" x14ac:dyDescent="0.25">
      <c r="B486" s="10"/>
      <c r="C486" s="56"/>
      <c r="D486" s="22"/>
      <c r="E486" s="22"/>
      <c r="F486" s="22"/>
      <c r="G486" s="25"/>
      <c r="H486" s="25"/>
      <c r="I486" s="24"/>
      <c r="J486" s="25"/>
      <c r="K486" s="10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</row>
    <row r="487" spans="2:40" x14ac:dyDescent="0.25">
      <c r="B487" s="10"/>
      <c r="C487" s="54"/>
      <c r="D487" s="22"/>
      <c r="E487" s="22"/>
      <c r="F487" s="22"/>
      <c r="G487" s="25"/>
      <c r="H487" s="25"/>
      <c r="I487" s="22"/>
      <c r="J487" s="25"/>
      <c r="K487" s="10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</row>
    <row r="488" spans="2:40" x14ac:dyDescent="0.25">
      <c r="B488" s="10"/>
      <c r="C488" s="25"/>
      <c r="D488" s="25"/>
      <c r="E488" s="25"/>
      <c r="F488" s="25"/>
      <c r="G488" s="25"/>
      <c r="H488" s="25"/>
      <c r="I488" s="25"/>
      <c r="J488" s="25"/>
      <c r="K488" s="10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</row>
    <row r="489" spans="2:40" ht="15.75" thickBot="1" x14ac:dyDescent="0.3">
      <c r="B489" s="10"/>
      <c r="C489" s="57"/>
      <c r="D489" s="22"/>
      <c r="E489" s="22"/>
      <c r="F489" s="22"/>
      <c r="G489" s="22"/>
      <c r="H489" s="22"/>
      <c r="I489" s="22"/>
      <c r="J489" s="22"/>
      <c r="K489" s="10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</row>
    <row r="490" spans="2:40" x14ac:dyDescent="0.25">
      <c r="B490" s="10"/>
      <c r="C490" s="54"/>
      <c r="D490" s="26"/>
      <c r="E490" s="26"/>
      <c r="F490" s="22"/>
      <c r="G490" s="25"/>
      <c r="H490" s="25"/>
      <c r="I490" s="26"/>
      <c r="J490" s="25"/>
      <c r="K490" s="10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</row>
    <row r="491" spans="2:40" ht="15.75" thickBot="1" x14ac:dyDescent="0.3">
      <c r="B491" s="10"/>
      <c r="C491" s="57"/>
      <c r="D491" s="22"/>
      <c r="E491" s="22"/>
      <c r="F491" s="22"/>
      <c r="G491" s="25"/>
      <c r="H491" s="25"/>
      <c r="I491" s="22"/>
      <c r="J491" s="25"/>
      <c r="K491" s="10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</row>
    <row r="492" spans="2:40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</row>
    <row r="493" spans="2:40" x14ac:dyDescent="0.25">
      <c r="B493" s="10"/>
      <c r="C493" s="22"/>
      <c r="D493" s="23"/>
      <c r="E493" s="10"/>
      <c r="F493" s="10"/>
      <c r="G493" s="10"/>
      <c r="H493" s="10"/>
      <c r="I493" s="10"/>
      <c r="J493" s="10"/>
      <c r="K493" s="10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</row>
    <row r="494" spans="2:40" x14ac:dyDescent="0.25">
      <c r="B494" s="10"/>
      <c r="C494" s="22"/>
      <c r="D494" s="24"/>
      <c r="E494" s="24"/>
      <c r="F494" s="24"/>
      <c r="G494" s="22"/>
      <c r="H494" s="22"/>
      <c r="I494" s="22"/>
      <c r="J494" s="22"/>
      <c r="K494" s="10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</row>
    <row r="495" spans="2:40" x14ac:dyDescent="0.25">
      <c r="B495" s="10"/>
      <c r="C495" s="54"/>
      <c r="D495" s="22"/>
      <c r="E495" s="22"/>
      <c r="F495" s="22"/>
      <c r="G495" s="22"/>
      <c r="H495" s="22"/>
      <c r="I495" s="22"/>
      <c r="J495" s="22"/>
      <c r="K495" s="10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</row>
    <row r="496" spans="2:40" x14ac:dyDescent="0.25">
      <c r="B496" s="10"/>
      <c r="C496" s="54"/>
      <c r="D496" s="22"/>
      <c r="E496" s="22"/>
      <c r="F496" s="22"/>
      <c r="G496" s="25"/>
      <c r="H496" s="25"/>
      <c r="I496" s="24"/>
      <c r="J496" s="25"/>
      <c r="K496" s="10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</row>
    <row r="497" spans="2:40" x14ac:dyDescent="0.25">
      <c r="B497" s="10"/>
      <c r="C497" s="54"/>
      <c r="D497" s="22"/>
      <c r="E497" s="22"/>
      <c r="F497" s="22"/>
      <c r="G497" s="25"/>
      <c r="H497" s="25"/>
      <c r="I497" s="22"/>
      <c r="J497" s="25"/>
      <c r="K497" s="10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</row>
    <row r="498" spans="2:40" x14ac:dyDescent="0.25">
      <c r="B498" s="10"/>
      <c r="C498" s="25"/>
      <c r="D498" s="25"/>
      <c r="E498" s="25"/>
      <c r="F498" s="25"/>
      <c r="G498" s="25"/>
      <c r="H498" s="25"/>
      <c r="I498" s="25"/>
      <c r="J498" s="25"/>
      <c r="K498" s="10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</row>
    <row r="499" spans="2:40" x14ac:dyDescent="0.25">
      <c r="B499" s="10"/>
      <c r="C499" s="54"/>
      <c r="D499" s="22"/>
      <c r="E499" s="22"/>
      <c r="F499" s="22"/>
      <c r="G499" s="22"/>
      <c r="H499" s="22"/>
      <c r="I499" s="22"/>
      <c r="J499" s="22"/>
      <c r="K499" s="10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</row>
    <row r="500" spans="2:40" x14ac:dyDescent="0.25">
      <c r="B500" s="10"/>
      <c r="C500" s="54"/>
      <c r="D500" s="26"/>
      <c r="E500" s="26"/>
      <c r="F500" s="22"/>
      <c r="G500" s="25"/>
      <c r="H500" s="25"/>
      <c r="I500" s="26"/>
      <c r="J500" s="25"/>
      <c r="K500" s="10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</row>
    <row r="501" spans="2:40" x14ac:dyDescent="0.25">
      <c r="B501" s="10"/>
      <c r="C501" s="54"/>
      <c r="D501" s="22"/>
      <c r="E501" s="22"/>
      <c r="F501" s="22"/>
      <c r="G501" s="25"/>
      <c r="H501" s="25"/>
      <c r="I501" s="22"/>
      <c r="J501" s="25"/>
      <c r="K501" s="10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</row>
    <row r="502" spans="2:40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</row>
    <row r="503" spans="2:40" x14ac:dyDescent="0.25">
      <c r="B503" s="10"/>
      <c r="C503" s="22"/>
      <c r="D503" s="23"/>
      <c r="E503" s="10"/>
      <c r="F503" s="10"/>
      <c r="G503" s="10"/>
      <c r="H503" s="10"/>
      <c r="I503" s="10"/>
      <c r="J503" s="10"/>
      <c r="K503" s="10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</row>
    <row r="504" spans="2:40" x14ac:dyDescent="0.25">
      <c r="B504" s="10"/>
      <c r="C504" s="22"/>
      <c r="D504" s="24"/>
      <c r="E504" s="24"/>
      <c r="F504" s="24"/>
      <c r="G504" s="22"/>
      <c r="H504" s="22"/>
      <c r="I504" s="22"/>
      <c r="J504" s="22"/>
      <c r="K504" s="10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</row>
    <row r="505" spans="2:40" x14ac:dyDescent="0.25">
      <c r="B505" s="10"/>
      <c r="C505" s="54"/>
      <c r="D505" s="22"/>
      <c r="E505" s="22"/>
      <c r="F505" s="22"/>
      <c r="G505" s="22"/>
      <c r="H505" s="22"/>
      <c r="I505" s="22"/>
      <c r="J505" s="22"/>
      <c r="K505" s="10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</row>
    <row r="506" spans="2:40" x14ac:dyDescent="0.25">
      <c r="B506" s="10"/>
      <c r="C506" s="54"/>
      <c r="D506" s="22"/>
      <c r="E506" s="22"/>
      <c r="F506" s="22"/>
      <c r="G506" s="25"/>
      <c r="H506" s="25"/>
      <c r="I506" s="24"/>
      <c r="J506" s="25"/>
      <c r="K506" s="10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</row>
    <row r="507" spans="2:40" x14ac:dyDescent="0.25">
      <c r="B507" s="10"/>
      <c r="C507" s="54"/>
      <c r="D507" s="22"/>
      <c r="E507" s="22"/>
      <c r="F507" s="22"/>
      <c r="G507" s="25"/>
      <c r="H507" s="25"/>
      <c r="I507" s="22"/>
      <c r="J507" s="25"/>
      <c r="K507" s="10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</row>
    <row r="508" spans="2:40" x14ac:dyDescent="0.25">
      <c r="B508" s="10"/>
      <c r="C508" s="25"/>
      <c r="D508" s="25"/>
      <c r="E508" s="25"/>
      <c r="F508" s="25"/>
      <c r="G508" s="25"/>
      <c r="H508" s="25"/>
      <c r="I508" s="25"/>
      <c r="J508" s="25"/>
      <c r="K508" s="10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</row>
    <row r="509" spans="2:40" ht="15.75" thickBot="1" x14ac:dyDescent="0.3">
      <c r="B509" s="10"/>
      <c r="C509" s="57"/>
      <c r="D509" s="22"/>
      <c r="E509" s="22"/>
      <c r="F509" s="22"/>
      <c r="G509" s="22"/>
      <c r="H509" s="22"/>
      <c r="I509" s="22"/>
      <c r="J509" s="22"/>
      <c r="K509" s="10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</row>
    <row r="510" spans="2:40" x14ac:dyDescent="0.25">
      <c r="B510" s="10"/>
      <c r="C510" s="54"/>
      <c r="D510" s="26"/>
      <c r="E510" s="26"/>
      <c r="F510" s="22"/>
      <c r="G510" s="25"/>
      <c r="H510" s="25"/>
      <c r="I510" s="26"/>
      <c r="J510" s="25"/>
      <c r="K510" s="10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</row>
    <row r="511" spans="2:40" x14ac:dyDescent="0.25">
      <c r="B511" s="10"/>
      <c r="C511" s="54"/>
      <c r="D511" s="22"/>
      <c r="E511" s="22"/>
      <c r="F511" s="22"/>
      <c r="G511" s="25"/>
      <c r="H511" s="25"/>
      <c r="I511" s="22"/>
      <c r="J511" s="25"/>
      <c r="K511" s="10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</row>
    <row r="512" spans="2:40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</row>
    <row r="513" spans="2:40" x14ac:dyDescent="0.25">
      <c r="B513" s="10"/>
      <c r="C513" s="22"/>
      <c r="D513" s="23"/>
      <c r="E513" s="10"/>
      <c r="F513" s="10"/>
      <c r="G513" s="10"/>
      <c r="H513" s="10"/>
      <c r="I513" s="10"/>
      <c r="J513" s="10"/>
      <c r="K513" s="10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</row>
    <row r="514" spans="2:40" x14ac:dyDescent="0.25">
      <c r="B514" s="10"/>
      <c r="C514" s="24"/>
      <c r="D514" s="24"/>
      <c r="E514" s="24"/>
      <c r="F514" s="24"/>
      <c r="G514" s="22"/>
      <c r="H514" s="22"/>
      <c r="I514" s="22"/>
      <c r="J514" s="22"/>
      <c r="K514" s="10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</row>
    <row r="515" spans="2:40" x14ac:dyDescent="0.25">
      <c r="B515" s="10"/>
      <c r="C515" s="54"/>
      <c r="D515" s="22"/>
      <c r="E515" s="22"/>
      <c r="F515" s="22"/>
      <c r="G515" s="22"/>
      <c r="H515" s="22"/>
      <c r="I515" s="22"/>
      <c r="J515" s="22"/>
      <c r="K515" s="10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</row>
    <row r="516" spans="2:40" x14ac:dyDescent="0.25">
      <c r="B516" s="10"/>
      <c r="C516" s="54"/>
      <c r="D516" s="22"/>
      <c r="E516" s="22"/>
      <c r="F516" s="22"/>
      <c r="G516" s="25"/>
      <c r="H516" s="25"/>
      <c r="I516" s="24"/>
      <c r="J516" s="25"/>
      <c r="K516" s="10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</row>
    <row r="517" spans="2:40" x14ac:dyDescent="0.25">
      <c r="B517" s="10"/>
      <c r="C517" s="54"/>
      <c r="D517" s="22"/>
      <c r="E517" s="22"/>
      <c r="F517" s="22"/>
      <c r="G517" s="25"/>
      <c r="H517" s="25"/>
      <c r="I517" s="22"/>
      <c r="J517" s="25"/>
      <c r="K517" s="10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</row>
    <row r="518" spans="2:40" x14ac:dyDescent="0.25">
      <c r="B518" s="10"/>
      <c r="C518" s="25"/>
      <c r="D518" s="25"/>
      <c r="E518" s="25"/>
      <c r="F518" s="25"/>
      <c r="G518" s="25"/>
      <c r="H518" s="25"/>
      <c r="I518" s="25"/>
      <c r="J518" s="25"/>
      <c r="K518" s="10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</row>
    <row r="519" spans="2:40" x14ac:dyDescent="0.25">
      <c r="B519" s="10"/>
      <c r="C519" s="54"/>
      <c r="D519" s="22"/>
      <c r="E519" s="22"/>
      <c r="F519" s="22"/>
      <c r="G519" s="22"/>
      <c r="H519" s="22"/>
      <c r="I519" s="22"/>
      <c r="J519" s="22"/>
      <c r="K519" s="10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</row>
    <row r="520" spans="2:40" x14ac:dyDescent="0.25">
      <c r="B520" s="10"/>
      <c r="C520" s="54"/>
      <c r="D520" s="26"/>
      <c r="E520" s="26"/>
      <c r="F520" s="22"/>
      <c r="G520" s="25"/>
      <c r="H520" s="25"/>
      <c r="I520" s="26"/>
      <c r="J520" s="25"/>
      <c r="K520" s="10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</row>
    <row r="521" spans="2:40" ht="15.75" thickBot="1" x14ac:dyDescent="0.3">
      <c r="B521" s="10"/>
      <c r="C521" s="57"/>
      <c r="D521" s="22"/>
      <c r="E521" s="22"/>
      <c r="F521" s="22"/>
      <c r="G521" s="25"/>
      <c r="H521" s="25"/>
      <c r="I521" s="22"/>
      <c r="J521" s="25"/>
      <c r="K521" s="10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</row>
    <row r="522" spans="2:40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</row>
    <row r="523" spans="2:40" x14ac:dyDescent="0.25">
      <c r="B523" s="10"/>
      <c r="C523" s="22"/>
      <c r="D523" s="23"/>
      <c r="E523" s="10"/>
      <c r="F523" s="10"/>
      <c r="G523" s="10"/>
      <c r="H523" s="10"/>
      <c r="I523" s="10"/>
      <c r="J523" s="10"/>
      <c r="K523" s="10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</row>
    <row r="524" spans="2:40" x14ac:dyDescent="0.25">
      <c r="B524" s="10"/>
      <c r="C524" s="22"/>
      <c r="D524" s="24"/>
      <c r="E524" s="24"/>
      <c r="F524" s="24"/>
      <c r="G524" s="22"/>
      <c r="H524" s="22"/>
      <c r="I524" s="22"/>
      <c r="J524" s="22"/>
      <c r="K524" s="10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</row>
    <row r="525" spans="2:40" x14ac:dyDescent="0.25">
      <c r="B525" s="10"/>
      <c r="C525" s="56"/>
      <c r="D525" s="22"/>
      <c r="E525" s="22"/>
      <c r="F525" s="22"/>
      <c r="G525" s="22"/>
      <c r="H525" s="22"/>
      <c r="I525" s="22"/>
      <c r="J525" s="22"/>
      <c r="K525" s="10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</row>
    <row r="526" spans="2:40" x14ac:dyDescent="0.25">
      <c r="B526" s="10"/>
      <c r="C526" s="56"/>
      <c r="D526" s="22"/>
      <c r="E526" s="22"/>
      <c r="F526" s="22"/>
      <c r="G526" s="25"/>
      <c r="H526" s="25"/>
      <c r="I526" s="24"/>
      <c r="J526" s="25"/>
      <c r="K526" s="10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</row>
    <row r="527" spans="2:40" x14ac:dyDescent="0.25">
      <c r="B527" s="10"/>
      <c r="C527" s="54"/>
      <c r="D527" s="22"/>
      <c r="E527" s="22"/>
      <c r="F527" s="22"/>
      <c r="G527" s="25"/>
      <c r="H527" s="25"/>
      <c r="I527" s="22"/>
      <c r="J527" s="25"/>
      <c r="K527" s="10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</row>
    <row r="528" spans="2:40" x14ac:dyDescent="0.25">
      <c r="B528" s="10"/>
      <c r="C528" s="25"/>
      <c r="D528" s="25"/>
      <c r="E528" s="25"/>
      <c r="F528" s="25"/>
      <c r="G528" s="25"/>
      <c r="H528" s="25"/>
      <c r="I528" s="25"/>
      <c r="J528" s="25"/>
      <c r="K528" s="10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</row>
    <row r="529" spans="2:40" ht="15.75" thickBot="1" x14ac:dyDescent="0.3">
      <c r="B529" s="10"/>
      <c r="C529" s="57"/>
      <c r="D529" s="22"/>
      <c r="E529" s="22"/>
      <c r="F529" s="22"/>
      <c r="G529" s="22"/>
      <c r="H529" s="22"/>
      <c r="I529" s="22"/>
      <c r="J529" s="22"/>
      <c r="K529" s="10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</row>
    <row r="530" spans="2:40" x14ac:dyDescent="0.25">
      <c r="B530" s="10"/>
      <c r="C530" s="54"/>
      <c r="D530" s="26"/>
      <c r="E530" s="26"/>
      <c r="F530" s="22"/>
      <c r="G530" s="25"/>
      <c r="H530" s="25"/>
      <c r="I530" s="26"/>
      <c r="J530" s="25"/>
      <c r="K530" s="10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</row>
    <row r="531" spans="2:40" x14ac:dyDescent="0.25">
      <c r="B531" s="10"/>
      <c r="C531" s="54"/>
      <c r="D531" s="22"/>
      <c r="E531" s="22"/>
      <c r="F531" s="22"/>
      <c r="G531" s="25"/>
      <c r="H531" s="25"/>
      <c r="I531" s="22"/>
      <c r="J531" s="25"/>
      <c r="K531" s="10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</row>
    <row r="532" spans="2:40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</row>
    <row r="533" spans="2:40" x14ac:dyDescent="0.25">
      <c r="B533" s="10"/>
      <c r="C533" s="22"/>
      <c r="D533" s="23"/>
      <c r="E533" s="10"/>
      <c r="F533" s="10"/>
      <c r="G533" s="10"/>
      <c r="H533" s="10"/>
      <c r="I533" s="10"/>
      <c r="J533" s="10"/>
      <c r="K533" s="10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</row>
    <row r="534" spans="2:40" x14ac:dyDescent="0.25">
      <c r="B534" s="10"/>
      <c r="C534" s="22"/>
      <c r="D534" s="24"/>
      <c r="E534" s="24"/>
      <c r="F534" s="24"/>
      <c r="G534" s="22"/>
      <c r="H534" s="22"/>
      <c r="I534" s="22"/>
      <c r="J534" s="22"/>
      <c r="K534" s="10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</row>
    <row r="535" spans="2:40" x14ac:dyDescent="0.25">
      <c r="B535" s="10"/>
      <c r="C535" s="54"/>
      <c r="D535" s="22"/>
      <c r="E535" s="22"/>
      <c r="F535" s="22"/>
      <c r="G535" s="22"/>
      <c r="H535" s="22"/>
      <c r="I535" s="22"/>
      <c r="J535" s="22"/>
      <c r="K535" s="10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</row>
    <row r="536" spans="2:40" x14ac:dyDescent="0.25">
      <c r="B536" s="10"/>
      <c r="C536" s="54"/>
      <c r="D536" s="22"/>
      <c r="E536" s="22"/>
      <c r="F536" s="22"/>
      <c r="G536" s="25"/>
      <c r="H536" s="25"/>
      <c r="I536" s="24"/>
      <c r="J536" s="25"/>
      <c r="K536" s="10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</row>
    <row r="537" spans="2:40" x14ac:dyDescent="0.25">
      <c r="B537" s="10"/>
      <c r="C537" s="54"/>
      <c r="D537" s="22"/>
      <c r="E537" s="22"/>
      <c r="F537" s="22"/>
      <c r="G537" s="25"/>
      <c r="H537" s="25"/>
      <c r="I537" s="22"/>
      <c r="J537" s="25"/>
      <c r="K537" s="10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</row>
    <row r="538" spans="2:40" x14ac:dyDescent="0.25">
      <c r="B538" s="10"/>
      <c r="C538" s="25"/>
      <c r="D538" s="25"/>
      <c r="E538" s="25"/>
      <c r="F538" s="25"/>
      <c r="G538" s="25"/>
      <c r="H538" s="25"/>
      <c r="I538" s="25"/>
      <c r="J538" s="25"/>
      <c r="K538" s="10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</row>
    <row r="539" spans="2:40" x14ac:dyDescent="0.25">
      <c r="B539" s="10"/>
      <c r="C539" s="54"/>
      <c r="D539" s="22"/>
      <c r="E539" s="22"/>
      <c r="F539" s="22"/>
      <c r="G539" s="22"/>
      <c r="H539" s="22"/>
      <c r="I539" s="22"/>
      <c r="J539" s="22"/>
      <c r="K539" s="10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</row>
    <row r="540" spans="2:40" x14ac:dyDescent="0.25">
      <c r="B540" s="10"/>
      <c r="C540" s="54"/>
      <c r="D540" s="26"/>
      <c r="E540" s="26"/>
      <c r="F540" s="22"/>
      <c r="G540" s="25"/>
      <c r="H540" s="25"/>
      <c r="I540" s="26"/>
      <c r="J540" s="25"/>
      <c r="K540" s="10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</row>
    <row r="541" spans="2:40" x14ac:dyDescent="0.25">
      <c r="B541" s="10"/>
      <c r="C541" s="55"/>
      <c r="D541" s="22"/>
      <c r="E541" s="22"/>
      <c r="F541" s="22"/>
      <c r="G541" s="25"/>
      <c r="H541" s="25"/>
      <c r="I541" s="22"/>
      <c r="J541" s="25"/>
      <c r="K541" s="10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</row>
    <row r="542" spans="2:40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</row>
    <row r="543" spans="2:40" x14ac:dyDescent="0.25">
      <c r="B543" s="10"/>
      <c r="C543" s="22"/>
      <c r="D543" s="23"/>
      <c r="E543" s="10"/>
      <c r="F543" s="10"/>
      <c r="G543" s="10"/>
      <c r="H543" s="10"/>
      <c r="I543" s="10"/>
      <c r="J543" s="10"/>
      <c r="K543" s="10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</row>
    <row r="544" spans="2:40" x14ac:dyDescent="0.25">
      <c r="B544" s="10"/>
      <c r="C544" s="22"/>
      <c r="D544" s="24"/>
      <c r="E544" s="24"/>
      <c r="F544" s="24"/>
      <c r="G544" s="22"/>
      <c r="H544" s="22"/>
      <c r="I544" s="22"/>
      <c r="J544" s="22"/>
      <c r="K544" s="10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</row>
    <row r="545" spans="2:40" x14ac:dyDescent="0.25">
      <c r="B545" s="10"/>
      <c r="C545" s="56"/>
      <c r="D545" s="22"/>
      <c r="E545" s="22"/>
      <c r="F545" s="22"/>
      <c r="G545" s="22"/>
      <c r="H545" s="22"/>
      <c r="I545" s="22"/>
      <c r="J545" s="22"/>
      <c r="K545" s="10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</row>
    <row r="546" spans="2:40" x14ac:dyDescent="0.25">
      <c r="B546" s="10"/>
      <c r="C546" s="56"/>
      <c r="D546" s="22"/>
      <c r="E546" s="22"/>
      <c r="F546" s="22"/>
      <c r="G546" s="25"/>
      <c r="H546" s="25"/>
      <c r="I546" s="24"/>
      <c r="J546" s="25"/>
      <c r="K546" s="10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</row>
    <row r="547" spans="2:40" x14ac:dyDescent="0.25">
      <c r="B547" s="10"/>
      <c r="C547" s="54"/>
      <c r="D547" s="22"/>
      <c r="E547" s="22"/>
      <c r="F547" s="22"/>
      <c r="G547" s="25"/>
      <c r="H547" s="25"/>
      <c r="I547" s="22"/>
      <c r="J547" s="25"/>
      <c r="K547" s="10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</row>
    <row r="548" spans="2:40" x14ac:dyDescent="0.25">
      <c r="B548" s="10"/>
      <c r="C548" s="25"/>
      <c r="D548" s="25"/>
      <c r="E548" s="25"/>
      <c r="F548" s="25"/>
      <c r="G548" s="25"/>
      <c r="H548" s="25"/>
      <c r="I548" s="25"/>
      <c r="J548" s="25"/>
      <c r="K548" s="10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</row>
    <row r="549" spans="2:40" x14ac:dyDescent="0.25">
      <c r="B549" s="10"/>
      <c r="C549" s="54"/>
      <c r="D549" s="22"/>
      <c r="E549" s="22"/>
      <c r="F549" s="22"/>
      <c r="G549" s="22"/>
      <c r="H549" s="22"/>
      <c r="I549" s="22"/>
      <c r="J549" s="22"/>
      <c r="K549" s="10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</row>
    <row r="550" spans="2:40" x14ac:dyDescent="0.25">
      <c r="B550" s="10"/>
      <c r="C550" s="54"/>
      <c r="D550" s="26"/>
      <c r="E550" s="26"/>
      <c r="F550" s="22"/>
      <c r="G550" s="25"/>
      <c r="H550" s="25"/>
      <c r="I550" s="26"/>
      <c r="J550" s="25"/>
      <c r="K550" s="10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</row>
    <row r="551" spans="2:40" x14ac:dyDescent="0.25">
      <c r="B551" s="10"/>
      <c r="C551" s="54"/>
      <c r="D551" s="22"/>
      <c r="E551" s="22"/>
      <c r="F551" s="22"/>
      <c r="G551" s="25"/>
      <c r="H551" s="25"/>
      <c r="I551" s="22"/>
      <c r="J551" s="25"/>
      <c r="K551" s="10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</row>
    <row r="552" spans="2:40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</row>
    <row r="553" spans="2:40" x14ac:dyDescent="0.25">
      <c r="B553" s="10"/>
      <c r="C553" s="22"/>
      <c r="D553" s="23"/>
      <c r="E553" s="10"/>
      <c r="F553" s="10"/>
      <c r="G553" s="10"/>
      <c r="H553" s="10"/>
      <c r="I553" s="10"/>
      <c r="J553" s="10"/>
      <c r="K553" s="10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</row>
    <row r="554" spans="2:40" x14ac:dyDescent="0.25">
      <c r="B554" s="10"/>
      <c r="C554" s="22"/>
      <c r="D554" s="24"/>
      <c r="E554" s="24"/>
      <c r="F554" s="24"/>
      <c r="G554" s="22"/>
      <c r="H554" s="22"/>
      <c r="I554" s="22"/>
      <c r="J554" s="22"/>
      <c r="K554" s="10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</row>
    <row r="555" spans="2:40" x14ac:dyDescent="0.25">
      <c r="B555" s="10"/>
      <c r="C555" s="54"/>
      <c r="D555" s="22"/>
      <c r="E555" s="22"/>
      <c r="F555" s="22"/>
      <c r="G555" s="22"/>
      <c r="H555" s="22"/>
      <c r="I555" s="22"/>
      <c r="J555" s="22"/>
      <c r="K555" s="10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</row>
    <row r="556" spans="2:40" x14ac:dyDescent="0.25">
      <c r="B556" s="10"/>
      <c r="C556" s="54"/>
      <c r="D556" s="22"/>
      <c r="E556" s="22"/>
      <c r="F556" s="22"/>
      <c r="G556" s="25"/>
      <c r="H556" s="25"/>
      <c r="I556" s="24"/>
      <c r="J556" s="25"/>
      <c r="K556" s="10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</row>
    <row r="557" spans="2:40" x14ac:dyDescent="0.25">
      <c r="B557" s="10"/>
      <c r="C557" s="54"/>
      <c r="D557" s="22"/>
      <c r="E557" s="22"/>
      <c r="F557" s="22"/>
      <c r="G557" s="25"/>
      <c r="H557" s="25"/>
      <c r="I557" s="22"/>
      <c r="J557" s="25"/>
      <c r="K557" s="10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</row>
    <row r="558" spans="2:40" x14ac:dyDescent="0.25">
      <c r="B558" s="10"/>
      <c r="C558" s="25"/>
      <c r="D558" s="25"/>
      <c r="E558" s="25"/>
      <c r="F558" s="25"/>
      <c r="G558" s="25"/>
      <c r="H558" s="25"/>
      <c r="I558" s="25"/>
      <c r="J558" s="25"/>
      <c r="K558" s="10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</row>
    <row r="559" spans="2:40" x14ac:dyDescent="0.25">
      <c r="B559" s="10"/>
      <c r="C559" s="54"/>
      <c r="D559" s="22"/>
      <c r="E559" s="22"/>
      <c r="F559" s="22"/>
      <c r="G559" s="22"/>
      <c r="H559" s="22"/>
      <c r="I559" s="22"/>
      <c r="J559" s="22"/>
      <c r="K559" s="10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</row>
    <row r="560" spans="2:40" x14ac:dyDescent="0.25">
      <c r="B560" s="10"/>
      <c r="C560" s="54"/>
      <c r="D560" s="26"/>
      <c r="E560" s="26"/>
      <c r="F560" s="22"/>
      <c r="G560" s="25"/>
      <c r="H560" s="25"/>
      <c r="I560" s="26"/>
      <c r="J560" s="25"/>
      <c r="K560" s="10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</row>
    <row r="561" spans="2:40" x14ac:dyDescent="0.25">
      <c r="B561" s="10"/>
      <c r="C561" s="55"/>
      <c r="D561" s="22"/>
      <c r="E561" s="22"/>
      <c r="F561" s="22"/>
      <c r="G561" s="25"/>
      <c r="H561" s="25"/>
      <c r="I561" s="22"/>
      <c r="J561" s="25"/>
      <c r="K561" s="10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</row>
    <row r="562" spans="2:40" x14ac:dyDescent="0.2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</row>
    <row r="563" spans="2:40" x14ac:dyDescent="0.25">
      <c r="B563" s="10"/>
      <c r="C563" s="22"/>
      <c r="D563" s="23"/>
      <c r="E563" s="10"/>
      <c r="F563" s="10"/>
      <c r="G563" s="10"/>
      <c r="H563" s="10"/>
      <c r="I563" s="10"/>
      <c r="J563" s="10"/>
      <c r="K563" s="10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</row>
    <row r="564" spans="2:40" x14ac:dyDescent="0.25">
      <c r="B564" s="10"/>
      <c r="C564" s="22"/>
      <c r="D564" s="24"/>
      <c r="E564" s="24"/>
      <c r="F564" s="24"/>
      <c r="G564" s="22"/>
      <c r="H564" s="22"/>
      <c r="I564" s="22"/>
      <c r="J564" s="22"/>
      <c r="K564" s="10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</row>
    <row r="565" spans="2:40" x14ac:dyDescent="0.25">
      <c r="B565" s="10"/>
      <c r="C565" s="54"/>
      <c r="D565" s="22"/>
      <c r="E565" s="22"/>
      <c r="F565" s="22"/>
      <c r="G565" s="22"/>
      <c r="H565" s="22"/>
      <c r="I565" s="22"/>
      <c r="J565" s="22"/>
      <c r="K565" s="10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</row>
    <row r="566" spans="2:40" x14ac:dyDescent="0.25">
      <c r="B566" s="10"/>
      <c r="C566" s="54"/>
      <c r="D566" s="22"/>
      <c r="E566" s="22"/>
      <c r="F566" s="22"/>
      <c r="G566" s="25"/>
      <c r="H566" s="25"/>
      <c r="I566" s="24"/>
      <c r="J566" s="25"/>
      <c r="K566" s="10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</row>
    <row r="567" spans="2:40" x14ac:dyDescent="0.25">
      <c r="B567" s="10"/>
      <c r="C567" s="54"/>
      <c r="D567" s="22"/>
      <c r="E567" s="22"/>
      <c r="F567" s="22"/>
      <c r="G567" s="25"/>
      <c r="H567" s="25"/>
      <c r="I567" s="22"/>
      <c r="J567" s="25"/>
      <c r="K567" s="10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</row>
    <row r="568" spans="2:40" x14ac:dyDescent="0.25">
      <c r="B568" s="10"/>
      <c r="C568" s="25"/>
      <c r="D568" s="25"/>
      <c r="E568" s="25"/>
      <c r="F568" s="25"/>
      <c r="G568" s="25"/>
      <c r="H568" s="25"/>
      <c r="I568" s="25"/>
      <c r="J568" s="25"/>
      <c r="K568" s="10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</row>
    <row r="569" spans="2:40" x14ac:dyDescent="0.25">
      <c r="B569" s="10"/>
      <c r="C569" s="54"/>
      <c r="D569" s="22"/>
      <c r="E569" s="22"/>
      <c r="F569" s="22"/>
      <c r="G569" s="22"/>
      <c r="H569" s="22"/>
      <c r="I569" s="22"/>
      <c r="J569" s="22"/>
      <c r="K569" s="10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</row>
    <row r="570" spans="2:40" x14ac:dyDescent="0.25">
      <c r="B570" s="10"/>
      <c r="C570" s="54"/>
      <c r="D570" s="26"/>
      <c r="E570" s="26"/>
      <c r="F570" s="22"/>
      <c r="G570" s="25"/>
      <c r="H570" s="25"/>
      <c r="I570" s="26"/>
      <c r="J570" s="25"/>
      <c r="K570" s="10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</row>
    <row r="571" spans="2:40" x14ac:dyDescent="0.25">
      <c r="B571" s="10"/>
      <c r="C571" s="54"/>
      <c r="D571" s="22"/>
      <c r="E571" s="22"/>
      <c r="F571" s="22"/>
      <c r="G571" s="25"/>
      <c r="H571" s="25"/>
      <c r="I571" s="22"/>
      <c r="J571" s="25"/>
      <c r="K571" s="10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</row>
    <row r="572" spans="2:40" x14ac:dyDescent="0.2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</row>
    <row r="573" spans="2:40" x14ac:dyDescent="0.25">
      <c r="B573" s="10"/>
      <c r="C573" s="22"/>
      <c r="D573" s="23"/>
      <c r="E573" s="10"/>
      <c r="F573" s="10"/>
      <c r="G573" s="10"/>
      <c r="H573" s="10"/>
      <c r="I573" s="10"/>
      <c r="J573" s="10"/>
      <c r="K573" s="10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</row>
    <row r="574" spans="2:40" x14ac:dyDescent="0.25">
      <c r="B574" s="10"/>
      <c r="C574" s="24"/>
      <c r="D574" s="24"/>
      <c r="E574" s="24"/>
      <c r="F574" s="24"/>
      <c r="G574" s="22"/>
      <c r="H574" s="22"/>
      <c r="I574" s="22"/>
      <c r="J574" s="22"/>
      <c r="K574" s="10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</row>
    <row r="575" spans="2:40" ht="15.75" thickBot="1" x14ac:dyDescent="0.3">
      <c r="B575" s="10"/>
      <c r="C575" s="57"/>
      <c r="D575" s="22"/>
      <c r="E575" s="22"/>
      <c r="F575" s="22"/>
      <c r="G575" s="22"/>
      <c r="H575" s="22"/>
      <c r="I575" s="22"/>
      <c r="J575" s="22"/>
      <c r="K575" s="10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</row>
    <row r="576" spans="2:40" x14ac:dyDescent="0.25">
      <c r="B576" s="10"/>
      <c r="C576" s="54"/>
      <c r="D576" s="22"/>
      <c r="E576" s="22"/>
      <c r="F576" s="22"/>
      <c r="G576" s="25"/>
      <c r="H576" s="25"/>
      <c r="I576" s="24"/>
      <c r="J576" s="25"/>
      <c r="K576" s="10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</row>
    <row r="577" spans="2:40" ht="15.75" thickBot="1" x14ac:dyDescent="0.3">
      <c r="B577" s="10"/>
      <c r="C577" s="57"/>
      <c r="D577" s="22"/>
      <c r="E577" s="22"/>
      <c r="F577" s="22"/>
      <c r="G577" s="25"/>
      <c r="H577" s="25"/>
      <c r="I577" s="22"/>
      <c r="J577" s="25"/>
      <c r="K577" s="10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</row>
    <row r="578" spans="2:40" x14ac:dyDescent="0.25">
      <c r="B578" s="10"/>
      <c r="C578" s="25"/>
      <c r="D578" s="25"/>
      <c r="E578" s="25"/>
      <c r="F578" s="25"/>
      <c r="G578" s="25"/>
      <c r="H578" s="25"/>
      <c r="I578" s="25"/>
      <c r="J578" s="25"/>
      <c r="K578" s="10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</row>
    <row r="579" spans="2:40" x14ac:dyDescent="0.25">
      <c r="B579" s="10"/>
      <c r="C579" s="54"/>
      <c r="D579" s="22"/>
      <c r="E579" s="22"/>
      <c r="F579" s="22"/>
      <c r="G579" s="22"/>
      <c r="H579" s="22"/>
      <c r="I579" s="22"/>
      <c r="J579" s="22"/>
      <c r="K579" s="10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</row>
    <row r="580" spans="2:40" x14ac:dyDescent="0.25">
      <c r="B580" s="10"/>
      <c r="C580" s="54"/>
      <c r="D580" s="26"/>
      <c r="E580" s="26"/>
      <c r="F580" s="22"/>
      <c r="G580" s="25"/>
      <c r="H580" s="25"/>
      <c r="I580" s="26"/>
      <c r="J580" s="25"/>
      <c r="K580" s="10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</row>
    <row r="581" spans="2:40" ht="15.75" thickBot="1" x14ac:dyDescent="0.3">
      <c r="B581" s="10"/>
      <c r="C581" s="57"/>
      <c r="D581" s="22"/>
      <c r="E581" s="22"/>
      <c r="F581" s="22"/>
      <c r="G581" s="25"/>
      <c r="H581" s="25"/>
      <c r="I581" s="22"/>
      <c r="J581" s="25"/>
      <c r="K581" s="10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</row>
    <row r="582" spans="2:40" x14ac:dyDescent="0.2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</row>
    <row r="583" spans="2:40" x14ac:dyDescent="0.25">
      <c r="B583" s="10"/>
      <c r="C583" s="22"/>
      <c r="D583" s="23"/>
      <c r="E583" s="10"/>
      <c r="F583" s="10"/>
      <c r="G583" s="10"/>
      <c r="H583" s="10"/>
      <c r="I583" s="10"/>
      <c r="J583" s="10"/>
      <c r="K583" s="10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</row>
    <row r="584" spans="2:40" x14ac:dyDescent="0.25">
      <c r="B584" s="10"/>
      <c r="C584" s="24"/>
      <c r="D584" s="24"/>
      <c r="E584" s="24"/>
      <c r="F584" s="24"/>
      <c r="G584" s="22"/>
      <c r="H584" s="22"/>
      <c r="I584" s="22"/>
      <c r="J584" s="22"/>
      <c r="K584" s="10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</row>
    <row r="585" spans="2:40" x14ac:dyDescent="0.25">
      <c r="B585" s="10"/>
      <c r="C585" s="54"/>
      <c r="D585" s="22"/>
      <c r="E585" s="22"/>
      <c r="F585" s="22"/>
      <c r="G585" s="22"/>
      <c r="H585" s="22"/>
      <c r="I585" s="22"/>
      <c r="J585" s="22"/>
      <c r="K585" s="10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</row>
    <row r="586" spans="2:40" x14ac:dyDescent="0.25">
      <c r="B586" s="10"/>
      <c r="C586" s="54"/>
      <c r="D586" s="22"/>
      <c r="E586" s="22"/>
      <c r="F586" s="22"/>
      <c r="G586" s="25"/>
      <c r="H586" s="25"/>
      <c r="I586" s="24"/>
      <c r="J586" s="25"/>
      <c r="K586" s="10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</row>
    <row r="587" spans="2:40" x14ac:dyDescent="0.25">
      <c r="B587" s="10"/>
      <c r="C587" s="54"/>
      <c r="D587" s="22"/>
      <c r="E587" s="22"/>
      <c r="F587" s="22"/>
      <c r="G587" s="25"/>
      <c r="H587" s="25"/>
      <c r="I587" s="22"/>
      <c r="J587" s="25"/>
      <c r="K587" s="10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</row>
    <row r="588" spans="2:40" x14ac:dyDescent="0.25">
      <c r="B588" s="10"/>
      <c r="C588" s="25"/>
      <c r="D588" s="25"/>
      <c r="E588" s="25"/>
      <c r="F588" s="25"/>
      <c r="G588" s="25"/>
      <c r="H588" s="25"/>
      <c r="I588" s="25"/>
      <c r="J588" s="25"/>
      <c r="K588" s="10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</row>
    <row r="589" spans="2:40" x14ac:dyDescent="0.25">
      <c r="B589" s="10"/>
      <c r="C589" s="54"/>
      <c r="D589" s="22"/>
      <c r="E589" s="22"/>
      <c r="F589" s="22"/>
      <c r="G589" s="22"/>
      <c r="H589" s="22"/>
      <c r="I589" s="22"/>
      <c r="J589" s="22"/>
      <c r="K589" s="10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</row>
    <row r="590" spans="2:40" x14ac:dyDescent="0.25">
      <c r="B590" s="10"/>
      <c r="C590" s="54"/>
      <c r="D590" s="26"/>
      <c r="E590" s="26"/>
      <c r="F590" s="22"/>
      <c r="G590" s="25"/>
      <c r="H590" s="25"/>
      <c r="I590" s="26"/>
      <c r="J590" s="25"/>
      <c r="K590" s="10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</row>
    <row r="591" spans="2:40" ht="15.75" thickBot="1" x14ac:dyDescent="0.3">
      <c r="B591" s="10"/>
      <c r="C591" s="57"/>
      <c r="D591" s="22"/>
      <c r="E591" s="22"/>
      <c r="F591" s="22"/>
      <c r="G591" s="25"/>
      <c r="H591" s="25"/>
      <c r="I591" s="22"/>
      <c r="J591" s="25"/>
      <c r="K591" s="10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</row>
    <row r="592" spans="2:40" x14ac:dyDescent="0.2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</row>
    <row r="593" spans="2:40" x14ac:dyDescent="0.25">
      <c r="B593" s="10"/>
      <c r="C593" s="22"/>
      <c r="D593" s="23"/>
      <c r="E593" s="10"/>
      <c r="F593" s="10"/>
      <c r="G593" s="10"/>
      <c r="H593" s="10"/>
      <c r="I593" s="10"/>
      <c r="J593" s="10"/>
      <c r="K593" s="10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</row>
    <row r="594" spans="2:40" x14ac:dyDescent="0.25">
      <c r="B594" s="10"/>
      <c r="C594" s="22"/>
      <c r="D594" s="24"/>
      <c r="E594" s="24"/>
      <c r="F594" s="24"/>
      <c r="G594" s="22"/>
      <c r="H594" s="22"/>
      <c r="I594" s="22"/>
      <c r="J594" s="22"/>
      <c r="K594" s="10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</row>
    <row r="595" spans="2:40" x14ac:dyDescent="0.25">
      <c r="B595" s="10"/>
      <c r="C595" s="54"/>
      <c r="D595" s="22"/>
      <c r="E595" s="22"/>
      <c r="F595" s="22"/>
      <c r="G595" s="22"/>
      <c r="H595" s="22"/>
      <c r="I595" s="22"/>
      <c r="J595" s="22"/>
      <c r="K595" s="10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</row>
    <row r="596" spans="2:40" x14ac:dyDescent="0.25">
      <c r="B596" s="10"/>
      <c r="C596" s="54"/>
      <c r="D596" s="22"/>
      <c r="E596" s="22"/>
      <c r="F596" s="22"/>
      <c r="G596" s="25"/>
      <c r="H596" s="25"/>
      <c r="I596" s="24"/>
      <c r="J596" s="25"/>
      <c r="K596" s="10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</row>
    <row r="597" spans="2:40" x14ac:dyDescent="0.25">
      <c r="B597" s="10"/>
      <c r="C597" s="54"/>
      <c r="D597" s="22"/>
      <c r="E597" s="22"/>
      <c r="F597" s="22"/>
      <c r="G597" s="25"/>
      <c r="H597" s="25"/>
      <c r="I597" s="22"/>
      <c r="J597" s="25"/>
      <c r="K597" s="10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</row>
    <row r="598" spans="2:40" x14ac:dyDescent="0.25">
      <c r="B598" s="10"/>
      <c r="C598" s="25"/>
      <c r="D598" s="25"/>
      <c r="E598" s="25"/>
      <c r="F598" s="25"/>
      <c r="G598" s="25"/>
      <c r="H598" s="25"/>
      <c r="I598" s="25"/>
      <c r="J598" s="25"/>
      <c r="K598" s="10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</row>
    <row r="599" spans="2:40" ht="15.75" thickBot="1" x14ac:dyDescent="0.3">
      <c r="B599" s="10"/>
      <c r="C599" s="57"/>
      <c r="D599" s="22"/>
      <c r="E599" s="22"/>
      <c r="F599" s="22"/>
      <c r="G599" s="22"/>
      <c r="H599" s="22"/>
      <c r="I599" s="22"/>
      <c r="J599" s="22"/>
      <c r="K599" s="10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</row>
    <row r="600" spans="2:40" ht="15.75" thickBot="1" x14ac:dyDescent="0.3">
      <c r="B600" s="10"/>
      <c r="C600" s="57"/>
      <c r="D600" s="26"/>
      <c r="E600" s="26"/>
      <c r="F600" s="22"/>
      <c r="G600" s="25"/>
      <c r="H600" s="25"/>
      <c r="I600" s="26"/>
      <c r="J600" s="25"/>
      <c r="K600" s="10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</row>
    <row r="601" spans="2:40" x14ac:dyDescent="0.25">
      <c r="B601" s="10"/>
      <c r="C601" s="54"/>
      <c r="D601" s="22"/>
      <c r="E601" s="22"/>
      <c r="F601" s="22"/>
      <c r="G601" s="25"/>
      <c r="H601" s="25"/>
      <c r="I601" s="22"/>
      <c r="J601" s="25"/>
      <c r="K601" s="10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</row>
    <row r="602" spans="2:40" x14ac:dyDescent="0.2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</row>
    <row r="603" spans="2:40" x14ac:dyDescent="0.25">
      <c r="B603" s="10"/>
      <c r="C603" s="22"/>
      <c r="D603" s="23"/>
      <c r="E603" s="10"/>
      <c r="F603" s="10"/>
      <c r="G603" s="10"/>
      <c r="H603" s="10"/>
      <c r="I603" s="10"/>
      <c r="J603" s="10"/>
      <c r="K603" s="10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</row>
    <row r="604" spans="2:40" x14ac:dyDescent="0.25">
      <c r="B604" s="10"/>
      <c r="C604" s="24"/>
      <c r="D604" s="24"/>
      <c r="E604" s="24"/>
      <c r="F604" s="24"/>
      <c r="G604" s="22"/>
      <c r="H604" s="22"/>
      <c r="I604" s="22"/>
      <c r="J604" s="22"/>
      <c r="K604" s="10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</row>
    <row r="605" spans="2:40" ht="15.75" thickBot="1" x14ac:dyDescent="0.3">
      <c r="B605" s="10"/>
      <c r="C605" s="57"/>
      <c r="D605" s="22"/>
      <c r="E605" s="22"/>
      <c r="F605" s="22"/>
      <c r="G605" s="22"/>
      <c r="H605" s="22"/>
      <c r="I605" s="22"/>
      <c r="J605" s="22"/>
      <c r="K605" s="10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</row>
    <row r="606" spans="2:40" x14ac:dyDescent="0.25">
      <c r="B606" s="10"/>
      <c r="C606" s="54"/>
      <c r="D606" s="22"/>
      <c r="E606" s="22"/>
      <c r="F606" s="22"/>
      <c r="G606" s="25"/>
      <c r="H606" s="25"/>
      <c r="I606" s="24"/>
      <c r="J606" s="25"/>
      <c r="K606" s="10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</row>
    <row r="607" spans="2:40" ht="15.75" thickBot="1" x14ac:dyDescent="0.3">
      <c r="B607" s="10"/>
      <c r="C607" s="57"/>
      <c r="D607" s="22"/>
      <c r="E607" s="22"/>
      <c r="F607" s="22"/>
      <c r="G607" s="25"/>
      <c r="H607" s="25"/>
      <c r="I607" s="22"/>
      <c r="J607" s="25"/>
      <c r="K607" s="10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</row>
    <row r="608" spans="2:40" x14ac:dyDescent="0.25">
      <c r="B608" s="10"/>
      <c r="C608" s="25"/>
      <c r="D608" s="25"/>
      <c r="E608" s="25"/>
      <c r="F608" s="25"/>
      <c r="G608" s="25"/>
      <c r="H608" s="25"/>
      <c r="I608" s="25"/>
      <c r="J608" s="25"/>
      <c r="K608" s="10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</row>
    <row r="609" spans="2:40" x14ac:dyDescent="0.25">
      <c r="B609" s="10"/>
      <c r="C609" s="54"/>
      <c r="D609" s="22"/>
      <c r="E609" s="22"/>
      <c r="F609" s="22"/>
      <c r="G609" s="22"/>
      <c r="H609" s="22"/>
      <c r="I609" s="22"/>
      <c r="J609" s="22"/>
      <c r="K609" s="10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</row>
    <row r="610" spans="2:40" x14ac:dyDescent="0.25">
      <c r="B610" s="10"/>
      <c r="C610" s="54"/>
      <c r="D610" s="26"/>
      <c r="E610" s="26"/>
      <c r="F610" s="22"/>
      <c r="G610" s="25"/>
      <c r="H610" s="25"/>
      <c r="I610" s="26"/>
      <c r="J610" s="25"/>
      <c r="K610" s="10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</row>
    <row r="611" spans="2:40" x14ac:dyDescent="0.25">
      <c r="B611" s="10"/>
      <c r="C611" s="54"/>
      <c r="D611" s="22"/>
      <c r="E611" s="22"/>
      <c r="F611" s="22"/>
      <c r="G611" s="25"/>
      <c r="H611" s="25"/>
      <c r="I611" s="22"/>
      <c r="J611" s="25"/>
      <c r="K611" s="10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</row>
    <row r="612" spans="2:40" x14ac:dyDescent="0.2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</row>
    <row r="613" spans="2:40" x14ac:dyDescent="0.25">
      <c r="B613" s="10"/>
      <c r="C613" s="22"/>
      <c r="D613" s="23"/>
      <c r="E613" s="10"/>
      <c r="F613" s="10"/>
      <c r="G613" s="10"/>
      <c r="H613" s="10"/>
      <c r="I613" s="10"/>
      <c r="J613" s="10"/>
      <c r="K613" s="10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</row>
    <row r="614" spans="2:40" x14ac:dyDescent="0.25">
      <c r="B614" s="10"/>
      <c r="C614" s="22"/>
      <c r="D614" s="24"/>
      <c r="E614" s="24"/>
      <c r="F614" s="24"/>
      <c r="G614" s="22"/>
      <c r="H614" s="22"/>
      <c r="I614" s="22"/>
      <c r="J614" s="22"/>
      <c r="K614" s="10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</row>
    <row r="615" spans="2:40" x14ac:dyDescent="0.25">
      <c r="B615" s="10"/>
      <c r="C615" s="54"/>
      <c r="D615" s="22"/>
      <c r="E615" s="22"/>
      <c r="F615" s="22"/>
      <c r="G615" s="22"/>
      <c r="H615" s="22"/>
      <c r="I615" s="22"/>
      <c r="J615" s="22"/>
      <c r="K615" s="10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</row>
    <row r="616" spans="2:40" x14ac:dyDescent="0.25">
      <c r="B616" s="10"/>
      <c r="C616" s="54"/>
      <c r="D616" s="22"/>
      <c r="E616" s="22"/>
      <c r="F616" s="22"/>
      <c r="G616" s="25"/>
      <c r="H616" s="25"/>
      <c r="I616" s="24"/>
      <c r="J616" s="25"/>
      <c r="K616" s="10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</row>
    <row r="617" spans="2:40" x14ac:dyDescent="0.25">
      <c r="B617" s="10"/>
      <c r="C617" s="54"/>
      <c r="D617" s="22"/>
      <c r="E617" s="22"/>
      <c r="F617" s="22"/>
      <c r="G617" s="25"/>
      <c r="H617" s="25"/>
      <c r="I617" s="22"/>
      <c r="J617" s="25"/>
      <c r="K617" s="10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</row>
    <row r="618" spans="2:40" x14ac:dyDescent="0.25">
      <c r="B618" s="10"/>
      <c r="C618" s="25"/>
      <c r="D618" s="25"/>
      <c r="E618" s="25"/>
      <c r="F618" s="25"/>
      <c r="G618" s="25"/>
      <c r="H618" s="25"/>
      <c r="I618" s="25"/>
      <c r="J618" s="25"/>
      <c r="K618" s="10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</row>
    <row r="619" spans="2:40" x14ac:dyDescent="0.25">
      <c r="B619" s="10"/>
      <c r="C619" s="54"/>
      <c r="D619" s="22"/>
      <c r="E619" s="22"/>
      <c r="F619" s="22"/>
      <c r="G619" s="22"/>
      <c r="H619" s="22"/>
      <c r="I619" s="22"/>
      <c r="J619" s="22"/>
      <c r="K619" s="10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</row>
    <row r="620" spans="2:40" x14ac:dyDescent="0.25">
      <c r="B620" s="10"/>
      <c r="C620" s="54"/>
      <c r="D620" s="26"/>
      <c r="E620" s="26"/>
      <c r="F620" s="22"/>
      <c r="G620" s="25"/>
      <c r="H620" s="25"/>
      <c r="I620" s="26"/>
      <c r="J620" s="25"/>
      <c r="K620" s="10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</row>
    <row r="621" spans="2:40" x14ac:dyDescent="0.25">
      <c r="B621" s="10"/>
      <c r="C621" s="55"/>
      <c r="D621" s="22"/>
      <c r="E621" s="22"/>
      <c r="F621" s="22"/>
      <c r="G621" s="25"/>
      <c r="H621" s="25"/>
      <c r="I621" s="22"/>
      <c r="J621" s="25"/>
      <c r="K621" s="10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</row>
    <row r="622" spans="2:40" x14ac:dyDescent="0.2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</row>
    <row r="623" spans="2:40" x14ac:dyDescent="0.25">
      <c r="B623" s="10"/>
      <c r="C623" s="22"/>
      <c r="D623" s="23"/>
      <c r="E623" s="10"/>
      <c r="F623" s="10"/>
      <c r="G623" s="10"/>
      <c r="H623" s="10"/>
      <c r="I623" s="10"/>
      <c r="J623" s="10"/>
      <c r="K623" s="10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</row>
    <row r="624" spans="2:40" x14ac:dyDescent="0.25">
      <c r="B624" s="10"/>
      <c r="C624" s="22"/>
      <c r="D624" s="24"/>
      <c r="E624" s="24"/>
      <c r="F624" s="24"/>
      <c r="G624" s="22"/>
      <c r="H624" s="22"/>
      <c r="I624" s="22"/>
      <c r="J624" s="22"/>
      <c r="K624" s="10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</row>
    <row r="625" spans="2:40" x14ac:dyDescent="0.25">
      <c r="B625" s="10"/>
      <c r="C625" s="54"/>
      <c r="D625" s="22"/>
      <c r="E625" s="22"/>
      <c r="F625" s="22"/>
      <c r="G625" s="22"/>
      <c r="H625" s="22"/>
      <c r="I625" s="22"/>
      <c r="J625" s="22"/>
      <c r="K625" s="10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</row>
    <row r="626" spans="2:40" x14ac:dyDescent="0.25">
      <c r="B626" s="10"/>
      <c r="C626" s="54"/>
      <c r="D626" s="22"/>
      <c r="E626" s="22"/>
      <c r="F626" s="22"/>
      <c r="G626" s="25"/>
      <c r="H626" s="25"/>
      <c r="I626" s="24"/>
      <c r="J626" s="25"/>
      <c r="K626" s="10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</row>
    <row r="627" spans="2:40" x14ac:dyDescent="0.25">
      <c r="B627" s="10"/>
      <c r="C627" s="54"/>
      <c r="D627" s="22"/>
      <c r="E627" s="22"/>
      <c r="F627" s="22"/>
      <c r="G627" s="25"/>
      <c r="H627" s="25"/>
      <c r="I627" s="22"/>
      <c r="J627" s="25"/>
      <c r="K627" s="10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</row>
    <row r="628" spans="2:40" x14ac:dyDescent="0.25">
      <c r="B628" s="10"/>
      <c r="C628" s="25"/>
      <c r="D628" s="25"/>
      <c r="E628" s="25"/>
      <c r="F628" s="25"/>
      <c r="G628" s="25"/>
      <c r="H628" s="25"/>
      <c r="I628" s="25"/>
      <c r="J628" s="25"/>
      <c r="K628" s="10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</row>
    <row r="629" spans="2:40" x14ac:dyDescent="0.25">
      <c r="B629" s="10"/>
      <c r="C629" s="54"/>
      <c r="D629" s="22"/>
      <c r="E629" s="22"/>
      <c r="F629" s="22"/>
      <c r="G629" s="22"/>
      <c r="H629" s="22"/>
      <c r="I629" s="22"/>
      <c r="J629" s="22"/>
      <c r="K629" s="10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</row>
    <row r="630" spans="2:40" x14ac:dyDescent="0.25">
      <c r="B630" s="10"/>
      <c r="C630" s="54"/>
      <c r="D630" s="26"/>
      <c r="E630" s="26"/>
      <c r="F630" s="22"/>
      <c r="G630" s="25"/>
      <c r="H630" s="25"/>
      <c r="I630" s="26"/>
      <c r="J630" s="25"/>
      <c r="K630" s="10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</row>
    <row r="631" spans="2:40" x14ac:dyDescent="0.25">
      <c r="B631" s="10"/>
      <c r="C631" s="54"/>
      <c r="D631" s="22"/>
      <c r="E631" s="22"/>
      <c r="F631" s="22"/>
      <c r="G631" s="25"/>
      <c r="H631" s="25"/>
      <c r="I631" s="22"/>
      <c r="J631" s="25"/>
      <c r="K631" s="10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</row>
    <row r="632" spans="2:40" x14ac:dyDescent="0.2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</row>
    <row r="633" spans="2:40" x14ac:dyDescent="0.25">
      <c r="B633" s="10"/>
      <c r="C633" s="22"/>
      <c r="D633" s="23"/>
      <c r="E633" s="10"/>
      <c r="F633" s="10"/>
      <c r="G633" s="10"/>
      <c r="H633" s="10"/>
      <c r="I633" s="10"/>
      <c r="J633" s="10"/>
      <c r="K633" s="10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</row>
    <row r="634" spans="2:40" x14ac:dyDescent="0.25">
      <c r="B634" s="10"/>
      <c r="C634" s="22"/>
      <c r="D634" s="24"/>
      <c r="E634" s="24"/>
      <c r="F634" s="24"/>
      <c r="G634" s="22"/>
      <c r="H634" s="22"/>
      <c r="I634" s="22"/>
      <c r="J634" s="22"/>
      <c r="K634" s="10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</row>
    <row r="635" spans="2:40" x14ac:dyDescent="0.25">
      <c r="B635" s="10"/>
      <c r="C635" s="54"/>
      <c r="D635" s="22"/>
      <c r="E635" s="22"/>
      <c r="F635" s="22"/>
      <c r="G635" s="22"/>
      <c r="H635" s="22"/>
      <c r="I635" s="22"/>
      <c r="J635" s="22"/>
      <c r="K635" s="10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</row>
    <row r="636" spans="2:40" x14ac:dyDescent="0.25">
      <c r="B636" s="10"/>
      <c r="C636" s="54"/>
      <c r="D636" s="22"/>
      <c r="E636" s="22"/>
      <c r="F636" s="22"/>
      <c r="G636" s="25"/>
      <c r="H636" s="25"/>
      <c r="I636" s="24"/>
      <c r="J636" s="25"/>
      <c r="K636" s="10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</row>
    <row r="637" spans="2:40" x14ac:dyDescent="0.25">
      <c r="B637" s="10"/>
      <c r="C637" s="54"/>
      <c r="D637" s="22"/>
      <c r="E637" s="22"/>
      <c r="F637" s="22"/>
      <c r="G637" s="25"/>
      <c r="H637" s="25"/>
      <c r="I637" s="22"/>
      <c r="J637" s="25"/>
      <c r="K637" s="10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</row>
    <row r="638" spans="2:40" x14ac:dyDescent="0.25">
      <c r="B638" s="10"/>
      <c r="C638" s="25"/>
      <c r="D638" s="25"/>
      <c r="E638" s="25"/>
      <c r="F638" s="25"/>
      <c r="G638" s="25"/>
      <c r="H638" s="25"/>
      <c r="I638" s="25"/>
      <c r="J638" s="25"/>
      <c r="K638" s="10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</row>
    <row r="639" spans="2:40" ht="15.75" thickBot="1" x14ac:dyDescent="0.3">
      <c r="B639" s="10"/>
      <c r="C639" s="57"/>
      <c r="D639" s="22"/>
      <c r="E639" s="22"/>
      <c r="F639" s="22"/>
      <c r="G639" s="22"/>
      <c r="H639" s="22"/>
      <c r="I639" s="22"/>
      <c r="J639" s="22"/>
      <c r="K639" s="10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</row>
    <row r="640" spans="2:40" x14ac:dyDescent="0.25">
      <c r="B640" s="10"/>
      <c r="C640" s="54"/>
      <c r="D640" s="26"/>
      <c r="E640" s="26"/>
      <c r="F640" s="22"/>
      <c r="G640" s="25"/>
      <c r="H640" s="25"/>
      <c r="I640" s="26"/>
      <c r="J640" s="25"/>
      <c r="K640" s="10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</row>
    <row r="641" spans="2:40" ht="15.75" thickBot="1" x14ac:dyDescent="0.3">
      <c r="B641" s="10"/>
      <c r="C641" s="57"/>
      <c r="D641" s="22"/>
      <c r="E641" s="22"/>
      <c r="F641" s="22"/>
      <c r="G641" s="25"/>
      <c r="H641" s="25"/>
      <c r="I641" s="22"/>
      <c r="J641" s="25"/>
      <c r="K641" s="10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</row>
    <row r="642" spans="2:40" x14ac:dyDescent="0.2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</row>
    <row r="643" spans="2:40" x14ac:dyDescent="0.25">
      <c r="B643" s="10"/>
      <c r="C643" s="22"/>
      <c r="D643" s="23"/>
      <c r="E643" s="10"/>
      <c r="F643" s="10"/>
      <c r="G643" s="10"/>
      <c r="H643" s="10"/>
      <c r="I643" s="10"/>
      <c r="J643" s="10"/>
      <c r="K643" s="10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</row>
    <row r="644" spans="2:40" x14ac:dyDescent="0.25">
      <c r="B644" s="10"/>
      <c r="C644" s="22"/>
      <c r="D644" s="24"/>
      <c r="E644" s="24"/>
      <c r="F644" s="24"/>
      <c r="G644" s="22"/>
      <c r="H644" s="22"/>
      <c r="I644" s="22"/>
      <c r="J644" s="22"/>
      <c r="K644" s="10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</row>
    <row r="645" spans="2:40" x14ac:dyDescent="0.25">
      <c r="B645" s="10"/>
      <c r="C645" s="54"/>
      <c r="D645" s="22"/>
      <c r="E645" s="22"/>
      <c r="F645" s="22"/>
      <c r="G645" s="22"/>
      <c r="H645" s="22"/>
      <c r="I645" s="22"/>
      <c r="J645" s="22"/>
      <c r="K645" s="10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</row>
    <row r="646" spans="2:40" x14ac:dyDescent="0.25">
      <c r="B646" s="10"/>
      <c r="C646" s="54"/>
      <c r="D646" s="22"/>
      <c r="E646" s="22"/>
      <c r="F646" s="22"/>
      <c r="G646" s="25"/>
      <c r="H646" s="25"/>
      <c r="I646" s="24"/>
      <c r="J646" s="25"/>
      <c r="K646" s="10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</row>
    <row r="647" spans="2:40" x14ac:dyDescent="0.25">
      <c r="B647" s="10"/>
      <c r="C647" s="55"/>
      <c r="D647" s="22"/>
      <c r="E647" s="22"/>
      <c r="F647" s="22"/>
      <c r="G647" s="25"/>
      <c r="H647" s="25"/>
      <c r="I647" s="22"/>
      <c r="J647" s="25"/>
      <c r="K647" s="10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</row>
    <row r="648" spans="2:40" x14ac:dyDescent="0.25">
      <c r="B648" s="10"/>
      <c r="C648" s="25"/>
      <c r="D648" s="25"/>
      <c r="E648" s="25"/>
      <c r="F648" s="25"/>
      <c r="G648" s="25"/>
      <c r="H648" s="25"/>
      <c r="I648" s="25"/>
      <c r="J648" s="25"/>
      <c r="K648" s="10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</row>
    <row r="649" spans="2:40" ht="15.75" thickBot="1" x14ac:dyDescent="0.3">
      <c r="B649" s="10"/>
      <c r="C649" s="57"/>
      <c r="D649" s="22"/>
      <c r="E649" s="22"/>
      <c r="F649" s="22"/>
      <c r="G649" s="22"/>
      <c r="H649" s="22"/>
      <c r="I649" s="22"/>
      <c r="J649" s="22"/>
      <c r="K649" s="10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</row>
    <row r="650" spans="2:40" x14ac:dyDescent="0.25">
      <c r="B650" s="10"/>
      <c r="C650" s="54"/>
      <c r="D650" s="26"/>
      <c r="E650" s="26"/>
      <c r="F650" s="22"/>
      <c r="G650" s="25"/>
      <c r="H650" s="25"/>
      <c r="I650" s="26"/>
      <c r="J650" s="25"/>
      <c r="K650" s="10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</row>
    <row r="651" spans="2:40" x14ac:dyDescent="0.25">
      <c r="B651" s="10"/>
      <c r="C651" s="54"/>
      <c r="D651" s="22"/>
      <c r="E651" s="22"/>
      <c r="F651" s="22"/>
      <c r="G651" s="25"/>
      <c r="H651" s="25"/>
      <c r="I651" s="22"/>
      <c r="J651" s="25"/>
      <c r="K651" s="10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</row>
    <row r="652" spans="2:40" x14ac:dyDescent="0.2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</row>
    <row r="653" spans="2:40" x14ac:dyDescent="0.25">
      <c r="B653" s="10"/>
      <c r="C653" s="22"/>
      <c r="D653" s="23"/>
      <c r="E653" s="10"/>
      <c r="F653" s="10"/>
      <c r="G653" s="10"/>
      <c r="H653" s="10"/>
      <c r="I653" s="10"/>
      <c r="J653" s="10"/>
      <c r="K653" s="10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</row>
    <row r="654" spans="2:40" x14ac:dyDescent="0.25">
      <c r="B654" s="10"/>
      <c r="C654" s="24"/>
      <c r="D654" s="24"/>
      <c r="E654" s="24"/>
      <c r="F654" s="24"/>
      <c r="G654" s="22"/>
      <c r="H654" s="22"/>
      <c r="I654" s="22"/>
      <c r="J654" s="22"/>
      <c r="K654" s="10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</row>
    <row r="655" spans="2:40" x14ac:dyDescent="0.25">
      <c r="B655" s="10"/>
      <c r="C655" s="54"/>
      <c r="D655" s="22"/>
      <c r="E655" s="22"/>
      <c r="F655" s="22"/>
      <c r="G655" s="22"/>
      <c r="H655" s="22"/>
      <c r="I655" s="22"/>
      <c r="J655" s="22"/>
      <c r="K655" s="10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</row>
    <row r="656" spans="2:40" x14ac:dyDescent="0.25">
      <c r="B656" s="10"/>
      <c r="C656" s="54"/>
      <c r="D656" s="22"/>
      <c r="E656" s="22"/>
      <c r="F656" s="22"/>
      <c r="G656" s="25"/>
      <c r="H656" s="25"/>
      <c r="I656" s="24"/>
      <c r="J656" s="25"/>
      <c r="K656" s="10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</row>
    <row r="657" spans="2:40" x14ac:dyDescent="0.25">
      <c r="B657" s="10"/>
      <c r="C657" s="54"/>
      <c r="D657" s="22"/>
      <c r="E657" s="22"/>
      <c r="F657" s="22"/>
      <c r="G657" s="25"/>
      <c r="H657" s="25"/>
      <c r="I657" s="22"/>
      <c r="J657" s="25"/>
      <c r="K657" s="10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</row>
    <row r="658" spans="2:40" x14ac:dyDescent="0.25">
      <c r="B658" s="10"/>
      <c r="C658" s="25"/>
      <c r="D658" s="25"/>
      <c r="E658" s="25"/>
      <c r="F658" s="25"/>
      <c r="G658" s="25"/>
      <c r="H658" s="25"/>
      <c r="I658" s="25"/>
      <c r="J658" s="25"/>
      <c r="K658" s="10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</row>
    <row r="659" spans="2:40" x14ac:dyDescent="0.25">
      <c r="B659" s="10"/>
      <c r="C659" s="56"/>
      <c r="D659" s="22"/>
      <c r="E659" s="22"/>
      <c r="F659" s="22"/>
      <c r="G659" s="22"/>
      <c r="H659" s="22"/>
      <c r="I659" s="22"/>
      <c r="J659" s="22"/>
      <c r="K659" s="10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</row>
    <row r="660" spans="2:40" x14ac:dyDescent="0.25">
      <c r="B660" s="10"/>
      <c r="C660" s="56"/>
      <c r="D660" s="26"/>
      <c r="E660" s="26"/>
      <c r="F660" s="22"/>
      <c r="G660" s="25"/>
      <c r="H660" s="25"/>
      <c r="I660" s="26"/>
      <c r="J660" s="25"/>
      <c r="K660" s="10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</row>
    <row r="661" spans="2:40" x14ac:dyDescent="0.25">
      <c r="B661" s="10"/>
      <c r="C661" s="54"/>
      <c r="D661" s="22"/>
      <c r="E661" s="22"/>
      <c r="F661" s="22"/>
      <c r="G661" s="25"/>
      <c r="H661" s="25"/>
      <c r="I661" s="22"/>
      <c r="J661" s="25"/>
      <c r="K661" s="10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</row>
    <row r="662" spans="2:40" x14ac:dyDescent="0.2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</row>
    <row r="663" spans="2:40" x14ac:dyDescent="0.25">
      <c r="B663" s="10"/>
      <c r="C663" s="22"/>
      <c r="D663" s="23"/>
      <c r="E663" s="10"/>
      <c r="F663" s="10"/>
      <c r="G663" s="10"/>
      <c r="H663" s="10"/>
      <c r="I663" s="10"/>
      <c r="J663" s="10"/>
      <c r="K663" s="10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</row>
    <row r="664" spans="2:40" x14ac:dyDescent="0.25">
      <c r="B664" s="10"/>
      <c r="C664" s="22"/>
      <c r="D664" s="24"/>
      <c r="E664" s="24"/>
      <c r="F664" s="24"/>
      <c r="G664" s="22"/>
      <c r="H664" s="22"/>
      <c r="I664" s="22"/>
      <c r="J664" s="22"/>
      <c r="K664" s="10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</row>
    <row r="665" spans="2:40" ht="15.75" thickBot="1" x14ac:dyDescent="0.3">
      <c r="B665" s="10"/>
      <c r="C665" s="57"/>
      <c r="D665" s="22"/>
      <c r="E665" s="22"/>
      <c r="F665" s="22"/>
      <c r="G665" s="22"/>
      <c r="H665" s="22"/>
      <c r="I665" s="22"/>
      <c r="J665" s="22"/>
      <c r="K665" s="10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</row>
    <row r="666" spans="2:40" x14ac:dyDescent="0.25">
      <c r="B666" s="10"/>
      <c r="C666" s="54"/>
      <c r="D666" s="22"/>
      <c r="E666" s="22"/>
      <c r="F666" s="22"/>
      <c r="G666" s="25"/>
      <c r="H666" s="25"/>
      <c r="I666" s="24"/>
      <c r="J666" s="25"/>
      <c r="K666" s="10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</row>
    <row r="667" spans="2:40" ht="15.75" thickBot="1" x14ac:dyDescent="0.3">
      <c r="B667" s="10"/>
      <c r="C667" s="57"/>
      <c r="D667" s="22"/>
      <c r="E667" s="22"/>
      <c r="F667" s="22"/>
      <c r="G667" s="25"/>
      <c r="H667" s="25"/>
      <c r="I667" s="22"/>
      <c r="J667" s="25"/>
      <c r="K667" s="10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</row>
    <row r="668" spans="2:40" x14ac:dyDescent="0.25">
      <c r="B668" s="10"/>
      <c r="C668" s="25"/>
      <c r="D668" s="25"/>
      <c r="E668" s="25"/>
      <c r="F668" s="25"/>
      <c r="G668" s="25"/>
      <c r="H668" s="25"/>
      <c r="I668" s="25"/>
      <c r="J668" s="25"/>
      <c r="K668" s="10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</row>
    <row r="669" spans="2:40" ht="15.75" thickBot="1" x14ac:dyDescent="0.3">
      <c r="B669" s="10"/>
      <c r="C669" s="57"/>
      <c r="D669" s="22"/>
      <c r="E669" s="22"/>
      <c r="F669" s="22"/>
      <c r="G669" s="22"/>
      <c r="H669" s="22"/>
      <c r="I669" s="22"/>
      <c r="J669" s="22"/>
      <c r="K669" s="10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</row>
    <row r="670" spans="2:40" x14ac:dyDescent="0.25">
      <c r="B670" s="10"/>
      <c r="C670" s="54"/>
      <c r="D670" s="26"/>
      <c r="E670" s="26"/>
      <c r="F670" s="22"/>
      <c r="G670" s="25"/>
      <c r="H670" s="25"/>
      <c r="I670" s="26"/>
      <c r="J670" s="25"/>
      <c r="K670" s="10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</row>
    <row r="671" spans="2:40" x14ac:dyDescent="0.25">
      <c r="B671" s="10"/>
      <c r="C671" s="54"/>
      <c r="D671" s="22"/>
      <c r="E671" s="22"/>
      <c r="F671" s="22"/>
      <c r="G671" s="25"/>
      <c r="H671" s="25"/>
      <c r="I671" s="22"/>
      <c r="J671" s="25"/>
      <c r="K671" s="10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</row>
    <row r="672" spans="2:40" x14ac:dyDescent="0.25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</row>
    <row r="673" spans="2:40" x14ac:dyDescent="0.25">
      <c r="B673" s="10"/>
      <c r="C673" s="22"/>
      <c r="D673" s="23"/>
      <c r="E673" s="10"/>
      <c r="F673" s="10"/>
      <c r="G673" s="10"/>
      <c r="H673" s="10"/>
      <c r="I673" s="10"/>
      <c r="J673" s="10"/>
      <c r="K673" s="10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</row>
    <row r="674" spans="2:40" x14ac:dyDescent="0.25">
      <c r="B674" s="10"/>
      <c r="C674" s="22"/>
      <c r="D674" s="24"/>
      <c r="E674" s="24"/>
      <c r="F674" s="24"/>
      <c r="G674" s="22"/>
      <c r="H674" s="22"/>
      <c r="I674" s="22"/>
      <c r="J674" s="22"/>
      <c r="K674" s="10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</row>
    <row r="675" spans="2:40" x14ac:dyDescent="0.25">
      <c r="B675" s="10"/>
      <c r="C675" s="54"/>
      <c r="D675" s="22"/>
      <c r="E675" s="22"/>
      <c r="F675" s="22"/>
      <c r="G675" s="22"/>
      <c r="H675" s="22"/>
      <c r="I675" s="22"/>
      <c r="J675" s="22"/>
      <c r="K675" s="10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</row>
    <row r="676" spans="2:40" x14ac:dyDescent="0.25">
      <c r="B676" s="10"/>
      <c r="C676" s="54"/>
      <c r="D676" s="22"/>
      <c r="E676" s="22"/>
      <c r="F676" s="22"/>
      <c r="G676" s="25"/>
      <c r="H676" s="25"/>
      <c r="I676" s="24"/>
      <c r="J676" s="25"/>
      <c r="K676" s="10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</row>
    <row r="677" spans="2:40" x14ac:dyDescent="0.25">
      <c r="B677" s="10"/>
      <c r="C677" s="54"/>
      <c r="D677" s="22"/>
      <c r="E677" s="22"/>
      <c r="F677" s="22"/>
      <c r="G677" s="25"/>
      <c r="H677" s="25"/>
      <c r="I677" s="22"/>
      <c r="J677" s="25"/>
      <c r="K677" s="10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</row>
    <row r="678" spans="2:40" x14ac:dyDescent="0.25">
      <c r="B678" s="10"/>
      <c r="C678" s="25"/>
      <c r="D678" s="25"/>
      <c r="E678" s="25"/>
      <c r="F678" s="25"/>
      <c r="G678" s="25"/>
      <c r="H678" s="25"/>
      <c r="I678" s="25"/>
      <c r="J678" s="25"/>
      <c r="K678" s="10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</row>
    <row r="679" spans="2:40" ht="15.75" thickBot="1" x14ac:dyDescent="0.3">
      <c r="B679" s="10"/>
      <c r="C679" s="57"/>
      <c r="D679" s="22"/>
      <c r="E679" s="22"/>
      <c r="F679" s="22"/>
      <c r="G679" s="22"/>
      <c r="H679" s="22"/>
      <c r="I679" s="22"/>
      <c r="J679" s="22"/>
      <c r="K679" s="10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</row>
    <row r="680" spans="2:40" x14ac:dyDescent="0.25">
      <c r="B680" s="10"/>
      <c r="C680" s="54"/>
      <c r="D680" s="26"/>
      <c r="E680" s="26"/>
      <c r="F680" s="22"/>
      <c r="G680" s="25"/>
      <c r="H680" s="25"/>
      <c r="I680" s="26"/>
      <c r="J680" s="25"/>
      <c r="K680" s="10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</row>
    <row r="681" spans="2:40" x14ac:dyDescent="0.25">
      <c r="B681" s="10"/>
      <c r="C681" s="54"/>
      <c r="D681" s="22"/>
      <c r="E681" s="22"/>
      <c r="F681" s="22"/>
      <c r="G681" s="25"/>
      <c r="H681" s="25"/>
      <c r="I681" s="22"/>
      <c r="J681" s="25"/>
      <c r="K681" s="10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</row>
    <row r="682" spans="2:40" x14ac:dyDescent="0.25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</row>
    <row r="683" spans="2:40" x14ac:dyDescent="0.25">
      <c r="B683" s="10"/>
      <c r="C683" s="22"/>
      <c r="D683" s="23"/>
      <c r="E683" s="10"/>
      <c r="F683" s="10"/>
      <c r="G683" s="10"/>
      <c r="H683" s="10"/>
      <c r="I683" s="10"/>
      <c r="J683" s="10"/>
      <c r="K683" s="10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</row>
    <row r="684" spans="2:40" x14ac:dyDescent="0.25">
      <c r="B684" s="10"/>
      <c r="C684" s="24"/>
      <c r="D684" s="24"/>
      <c r="E684" s="24"/>
      <c r="F684" s="24"/>
      <c r="G684" s="22"/>
      <c r="H684" s="22"/>
      <c r="I684" s="22"/>
      <c r="J684" s="22"/>
      <c r="K684" s="10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</row>
    <row r="685" spans="2:40" x14ac:dyDescent="0.25">
      <c r="B685" s="10"/>
      <c r="C685" s="54"/>
      <c r="D685" s="22"/>
      <c r="E685" s="22"/>
      <c r="F685" s="22"/>
      <c r="G685" s="22"/>
      <c r="H685" s="22"/>
      <c r="I685" s="22"/>
      <c r="J685" s="22"/>
      <c r="K685" s="10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</row>
    <row r="686" spans="2:40" x14ac:dyDescent="0.25">
      <c r="B686" s="10"/>
      <c r="C686" s="54"/>
      <c r="D686" s="22"/>
      <c r="E686" s="22"/>
      <c r="F686" s="22"/>
      <c r="G686" s="25"/>
      <c r="H686" s="25"/>
      <c r="I686" s="24"/>
      <c r="J686" s="25"/>
      <c r="K686" s="10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</row>
    <row r="687" spans="2:40" x14ac:dyDescent="0.25">
      <c r="B687" s="10"/>
      <c r="C687" s="54"/>
      <c r="D687" s="22"/>
      <c r="E687" s="22"/>
      <c r="F687" s="22"/>
      <c r="G687" s="25"/>
      <c r="H687" s="25"/>
      <c r="I687" s="22"/>
      <c r="J687" s="25"/>
      <c r="K687" s="10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</row>
    <row r="688" spans="2:40" x14ac:dyDescent="0.25">
      <c r="B688" s="10"/>
      <c r="C688" s="25"/>
      <c r="D688" s="25"/>
      <c r="E688" s="25"/>
      <c r="F688" s="25"/>
      <c r="G688" s="25"/>
      <c r="H688" s="25"/>
      <c r="I688" s="25"/>
      <c r="J688" s="25"/>
      <c r="K688" s="10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</row>
    <row r="689" spans="2:40" x14ac:dyDescent="0.25">
      <c r="B689" s="10"/>
      <c r="C689" s="54"/>
      <c r="D689" s="22"/>
      <c r="E689" s="22"/>
      <c r="F689" s="22"/>
      <c r="G689" s="22"/>
      <c r="H689" s="22"/>
      <c r="I689" s="22"/>
      <c r="J689" s="22"/>
      <c r="K689" s="10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</row>
    <row r="690" spans="2:40" x14ac:dyDescent="0.25">
      <c r="B690" s="10"/>
      <c r="C690" s="54"/>
      <c r="D690" s="26"/>
      <c r="E690" s="26"/>
      <c r="F690" s="22"/>
      <c r="G690" s="25"/>
      <c r="H690" s="25"/>
      <c r="I690" s="26"/>
      <c r="J690" s="25"/>
      <c r="K690" s="10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</row>
    <row r="691" spans="2:40" ht="15.75" thickBot="1" x14ac:dyDescent="0.3">
      <c r="B691" s="10"/>
      <c r="C691" s="57"/>
      <c r="D691" s="22"/>
      <c r="E691" s="22"/>
      <c r="F691" s="22"/>
      <c r="G691" s="25"/>
      <c r="H691" s="25"/>
      <c r="I691" s="22"/>
      <c r="J691" s="25"/>
      <c r="K691" s="10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</row>
    <row r="692" spans="2:40" x14ac:dyDescent="0.25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</row>
    <row r="693" spans="2:40" x14ac:dyDescent="0.25">
      <c r="B693" s="10"/>
      <c r="C693" s="22"/>
      <c r="D693" s="23"/>
      <c r="E693" s="10"/>
      <c r="F693" s="10"/>
      <c r="G693" s="10"/>
      <c r="H693" s="10"/>
      <c r="I693" s="10"/>
      <c r="J693" s="10"/>
      <c r="K693" s="10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</row>
    <row r="694" spans="2:40" x14ac:dyDescent="0.25">
      <c r="B694" s="10"/>
      <c r="C694" s="22"/>
      <c r="D694" s="24"/>
      <c r="E694" s="24"/>
      <c r="F694" s="24"/>
      <c r="G694" s="22"/>
      <c r="H694" s="22"/>
      <c r="I694" s="22"/>
      <c r="J694" s="22"/>
      <c r="K694" s="10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</row>
    <row r="695" spans="2:40" x14ac:dyDescent="0.25">
      <c r="B695" s="10"/>
      <c r="C695" s="54"/>
      <c r="D695" s="22"/>
      <c r="E695" s="22"/>
      <c r="F695" s="22"/>
      <c r="G695" s="22"/>
      <c r="H695" s="22"/>
      <c r="I695" s="22"/>
      <c r="J695" s="22"/>
      <c r="K695" s="10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</row>
    <row r="696" spans="2:40" x14ac:dyDescent="0.25">
      <c r="B696" s="10"/>
      <c r="C696" s="54"/>
      <c r="D696" s="22"/>
      <c r="E696" s="22"/>
      <c r="F696" s="22"/>
      <c r="G696" s="25"/>
      <c r="H696" s="25"/>
      <c r="I696" s="24"/>
      <c r="J696" s="25"/>
      <c r="K696" s="10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</row>
    <row r="697" spans="2:40" x14ac:dyDescent="0.25">
      <c r="B697" s="10"/>
      <c r="C697" s="54"/>
      <c r="D697" s="22"/>
      <c r="E697" s="22"/>
      <c r="F697" s="22"/>
      <c r="G697" s="25"/>
      <c r="H697" s="25"/>
      <c r="I697" s="22"/>
      <c r="J697" s="25"/>
      <c r="K697" s="10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</row>
    <row r="698" spans="2:40" x14ac:dyDescent="0.25">
      <c r="B698" s="10"/>
      <c r="C698" s="25"/>
      <c r="D698" s="25"/>
      <c r="E698" s="25"/>
      <c r="F698" s="25"/>
      <c r="G698" s="25"/>
      <c r="H698" s="25"/>
      <c r="I698" s="25"/>
      <c r="J698" s="25"/>
      <c r="K698" s="10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</row>
    <row r="699" spans="2:40" ht="15.75" thickBot="1" x14ac:dyDescent="0.3">
      <c r="B699" s="10"/>
      <c r="C699" s="57"/>
      <c r="D699" s="22"/>
      <c r="E699" s="22"/>
      <c r="F699" s="22"/>
      <c r="G699" s="22"/>
      <c r="H699" s="22"/>
      <c r="I699" s="22"/>
      <c r="J699" s="22"/>
      <c r="K699" s="10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</row>
    <row r="700" spans="2:40" x14ac:dyDescent="0.25">
      <c r="B700" s="10"/>
      <c r="C700" s="54"/>
      <c r="D700" s="26"/>
      <c r="E700" s="26"/>
      <c r="F700" s="22"/>
      <c r="G700" s="25"/>
      <c r="H700" s="25"/>
      <c r="I700" s="26"/>
      <c r="J700" s="25"/>
      <c r="K700" s="10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</row>
    <row r="701" spans="2:40" x14ac:dyDescent="0.25">
      <c r="B701" s="10"/>
      <c r="C701" s="54"/>
      <c r="D701" s="22"/>
      <c r="E701" s="22"/>
      <c r="F701" s="22"/>
      <c r="G701" s="25"/>
      <c r="H701" s="25"/>
      <c r="I701" s="22"/>
      <c r="J701" s="25"/>
      <c r="K701" s="10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</row>
    <row r="702" spans="2:40" x14ac:dyDescent="0.25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</row>
    <row r="703" spans="2:40" x14ac:dyDescent="0.25">
      <c r="B703" s="10"/>
      <c r="C703" s="22"/>
      <c r="D703" s="23"/>
      <c r="E703" s="10"/>
      <c r="F703" s="10"/>
      <c r="G703" s="10"/>
      <c r="H703" s="10"/>
      <c r="I703" s="10"/>
      <c r="J703" s="10"/>
      <c r="K703" s="10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</row>
    <row r="704" spans="2:40" x14ac:dyDescent="0.25">
      <c r="B704" s="10"/>
      <c r="C704" s="22"/>
      <c r="D704" s="24"/>
      <c r="E704" s="24"/>
      <c r="F704" s="24"/>
      <c r="G704" s="22"/>
      <c r="H704" s="22"/>
      <c r="I704" s="22"/>
      <c r="J704" s="22"/>
      <c r="K704" s="10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</row>
    <row r="705" spans="2:40" x14ac:dyDescent="0.25">
      <c r="B705" s="10"/>
      <c r="C705" s="54"/>
      <c r="D705" s="22"/>
      <c r="E705" s="22"/>
      <c r="F705" s="22"/>
      <c r="G705" s="22"/>
      <c r="H705" s="22"/>
      <c r="I705" s="22"/>
      <c r="J705" s="22"/>
      <c r="K705" s="10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</row>
    <row r="706" spans="2:40" x14ac:dyDescent="0.25">
      <c r="B706" s="10"/>
      <c r="C706" s="54"/>
      <c r="D706" s="22"/>
      <c r="E706" s="22"/>
      <c r="F706" s="22"/>
      <c r="G706" s="25"/>
      <c r="H706" s="25"/>
      <c r="I706" s="24"/>
      <c r="J706" s="25"/>
      <c r="K706" s="10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</row>
    <row r="707" spans="2:40" x14ac:dyDescent="0.25">
      <c r="B707" s="10"/>
      <c r="C707" s="54"/>
      <c r="D707" s="22"/>
      <c r="E707" s="22"/>
      <c r="F707" s="22"/>
      <c r="G707" s="25"/>
      <c r="H707" s="25"/>
      <c r="I707" s="22"/>
      <c r="J707" s="25"/>
      <c r="K707" s="10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</row>
    <row r="708" spans="2:40" x14ac:dyDescent="0.25">
      <c r="B708" s="10"/>
      <c r="C708" s="25"/>
      <c r="D708" s="25"/>
      <c r="E708" s="25"/>
      <c r="F708" s="25"/>
      <c r="G708" s="25"/>
      <c r="H708" s="25"/>
      <c r="I708" s="25"/>
      <c r="J708" s="25"/>
      <c r="K708" s="10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</row>
    <row r="709" spans="2:40" ht="15.75" thickBot="1" x14ac:dyDescent="0.3">
      <c r="B709" s="10"/>
      <c r="C709" s="57"/>
      <c r="D709" s="22"/>
      <c r="E709" s="22"/>
      <c r="F709" s="22"/>
      <c r="G709" s="22"/>
      <c r="H709" s="22"/>
      <c r="I709" s="22"/>
      <c r="J709" s="22"/>
      <c r="K709" s="10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</row>
    <row r="710" spans="2:40" x14ac:dyDescent="0.25">
      <c r="B710" s="10"/>
      <c r="C710" s="54"/>
      <c r="D710" s="26"/>
      <c r="E710" s="26"/>
      <c r="F710" s="22"/>
      <c r="G710" s="25"/>
      <c r="H710" s="25"/>
      <c r="I710" s="26"/>
      <c r="J710" s="25"/>
      <c r="K710" s="10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</row>
    <row r="711" spans="2:40" ht="15.75" thickBot="1" x14ac:dyDescent="0.3">
      <c r="B711" s="10"/>
      <c r="C711" s="57"/>
      <c r="D711" s="22"/>
      <c r="E711" s="22"/>
      <c r="F711" s="22"/>
      <c r="G711" s="25"/>
      <c r="H711" s="25"/>
      <c r="I711" s="22"/>
      <c r="J711" s="25"/>
      <c r="K711" s="10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</row>
    <row r="712" spans="2:40" x14ac:dyDescent="0.25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</row>
    <row r="713" spans="2:40" x14ac:dyDescent="0.25">
      <c r="B713" s="10"/>
      <c r="C713" s="22"/>
      <c r="D713" s="23"/>
      <c r="E713" s="10"/>
      <c r="F713" s="10"/>
      <c r="G713" s="10"/>
      <c r="H713" s="10"/>
      <c r="I713" s="10"/>
      <c r="J713" s="10"/>
      <c r="K713" s="10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</row>
    <row r="714" spans="2:40" x14ac:dyDescent="0.25">
      <c r="B714" s="10"/>
      <c r="C714" s="22"/>
      <c r="D714" s="24"/>
      <c r="E714" s="24"/>
      <c r="F714" s="24"/>
      <c r="G714" s="22"/>
      <c r="H714" s="22"/>
      <c r="I714" s="22"/>
      <c r="J714" s="22"/>
      <c r="K714" s="10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</row>
    <row r="715" spans="2:40" x14ac:dyDescent="0.25">
      <c r="B715" s="10"/>
      <c r="C715" s="56"/>
      <c r="D715" s="22"/>
      <c r="E715" s="22"/>
      <c r="F715" s="22"/>
      <c r="G715" s="22"/>
      <c r="H715" s="22"/>
      <c r="I715" s="22"/>
      <c r="J715" s="22"/>
      <c r="K715" s="10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</row>
    <row r="716" spans="2:40" x14ac:dyDescent="0.25">
      <c r="B716" s="10"/>
      <c r="C716" s="56"/>
      <c r="D716" s="22"/>
      <c r="E716" s="22"/>
      <c r="F716" s="22"/>
      <c r="G716" s="25"/>
      <c r="H716" s="25"/>
      <c r="I716" s="24"/>
      <c r="J716" s="25"/>
      <c r="K716" s="10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</row>
    <row r="717" spans="2:40" x14ac:dyDescent="0.25">
      <c r="B717" s="10"/>
      <c r="C717" s="54"/>
      <c r="D717" s="22"/>
      <c r="E717" s="22"/>
      <c r="F717" s="22"/>
      <c r="G717" s="25"/>
      <c r="H717" s="25"/>
      <c r="I717" s="22"/>
      <c r="J717" s="25"/>
      <c r="K717" s="10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</row>
    <row r="718" spans="2:40" x14ac:dyDescent="0.25">
      <c r="B718" s="10"/>
      <c r="C718" s="25"/>
      <c r="D718" s="25"/>
      <c r="E718" s="25"/>
      <c r="F718" s="25"/>
      <c r="G718" s="25"/>
      <c r="H718" s="25"/>
      <c r="I718" s="25"/>
      <c r="J718" s="25"/>
      <c r="K718" s="10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</row>
    <row r="719" spans="2:40" x14ac:dyDescent="0.25">
      <c r="B719" s="10"/>
      <c r="C719" s="54"/>
      <c r="D719" s="22"/>
      <c r="E719" s="22"/>
      <c r="F719" s="22"/>
      <c r="G719" s="22"/>
      <c r="H719" s="22"/>
      <c r="I719" s="22"/>
      <c r="J719" s="22"/>
      <c r="K719" s="10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</row>
    <row r="720" spans="2:40" x14ac:dyDescent="0.25">
      <c r="B720" s="10"/>
      <c r="C720" s="54"/>
      <c r="D720" s="26"/>
      <c r="E720" s="26"/>
      <c r="F720" s="22"/>
      <c r="G720" s="25"/>
      <c r="H720" s="25"/>
      <c r="I720" s="26"/>
      <c r="J720" s="25"/>
      <c r="K720" s="10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</row>
    <row r="721" spans="2:40" x14ac:dyDescent="0.25">
      <c r="B721" s="10"/>
      <c r="C721" s="54"/>
      <c r="D721" s="22"/>
      <c r="E721" s="22"/>
      <c r="F721" s="22"/>
      <c r="G721" s="25"/>
      <c r="H721" s="25"/>
      <c r="I721" s="22"/>
      <c r="J721" s="25"/>
      <c r="K721" s="10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</row>
    <row r="722" spans="2:40" x14ac:dyDescent="0.25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</row>
    <row r="723" spans="2:40" x14ac:dyDescent="0.25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</row>
    <row r="724" spans="2:40" x14ac:dyDescent="0.25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</row>
    <row r="725" spans="2:40" x14ac:dyDescent="0.25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</row>
    <row r="726" spans="2:40" x14ac:dyDescent="0.25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</row>
    <row r="727" spans="2:40" x14ac:dyDescent="0.25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</row>
    <row r="728" spans="2:40" x14ac:dyDescent="0.25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</row>
    <row r="729" spans="2:40" x14ac:dyDescent="0.25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</row>
    <row r="730" spans="2:40" x14ac:dyDescent="0.25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</row>
    <row r="731" spans="2:40" x14ac:dyDescent="0.25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</row>
    <row r="732" spans="2:40" x14ac:dyDescent="0.25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</row>
    <row r="733" spans="2:40" x14ac:dyDescent="0.25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</row>
    <row r="734" spans="2:40" x14ac:dyDescent="0.25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</row>
    <row r="735" spans="2:40" x14ac:dyDescent="0.25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</row>
    <row r="736" spans="2:40" x14ac:dyDescent="0.25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</row>
    <row r="737" spans="2:40" x14ac:dyDescent="0.25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</row>
    <row r="738" spans="2:40" x14ac:dyDescent="0.25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</row>
    <row r="739" spans="2:40" x14ac:dyDescent="0.25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</row>
    <row r="740" spans="2:40" x14ac:dyDescent="0.25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</row>
    <row r="741" spans="2:40" x14ac:dyDescent="0.25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</row>
    <row r="742" spans="2:40" x14ac:dyDescent="0.25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</row>
    <row r="743" spans="2:40" x14ac:dyDescent="0.25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</row>
    <row r="744" spans="2:40" x14ac:dyDescent="0.25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</row>
    <row r="745" spans="2:40" x14ac:dyDescent="0.25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</row>
    <row r="746" spans="2:40" x14ac:dyDescent="0.25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</row>
    <row r="747" spans="2:40" x14ac:dyDescent="0.25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</row>
    <row r="748" spans="2:40" x14ac:dyDescent="0.25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</row>
    <row r="749" spans="2:40" x14ac:dyDescent="0.25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</row>
    <row r="750" spans="2:40" x14ac:dyDescent="0.25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</row>
    <row r="751" spans="2:40" x14ac:dyDescent="0.25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</row>
    <row r="752" spans="2:40" x14ac:dyDescent="0.25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</row>
    <row r="753" spans="2:40" x14ac:dyDescent="0.25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</row>
    <row r="754" spans="2:40" x14ac:dyDescent="0.25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</row>
    <row r="755" spans="2:40" x14ac:dyDescent="0.25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</row>
    <row r="756" spans="2:40" x14ac:dyDescent="0.25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</row>
    <row r="757" spans="2:40" x14ac:dyDescent="0.25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</row>
    <row r="758" spans="2:40" x14ac:dyDescent="0.25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</row>
    <row r="759" spans="2:40" x14ac:dyDescent="0.25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</row>
    <row r="760" spans="2:40" x14ac:dyDescent="0.25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</row>
    <row r="761" spans="2:40" x14ac:dyDescent="0.25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</row>
    <row r="762" spans="2:40" x14ac:dyDescent="0.25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</row>
    <row r="763" spans="2:40" x14ac:dyDescent="0.25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</row>
    <row r="764" spans="2:40" x14ac:dyDescent="0.25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</row>
    <row r="765" spans="2:40" x14ac:dyDescent="0.25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</row>
    <row r="766" spans="2:40" x14ac:dyDescent="0.25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</row>
    <row r="767" spans="2:40" x14ac:dyDescent="0.25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</row>
    <row r="768" spans="2:40" x14ac:dyDescent="0.25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</row>
    <row r="769" spans="2:40" x14ac:dyDescent="0.25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</row>
    <row r="770" spans="2:40" x14ac:dyDescent="0.25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</row>
    <row r="771" spans="2:40" x14ac:dyDescent="0.25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</row>
    <row r="772" spans="2:40" x14ac:dyDescent="0.25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</row>
    <row r="773" spans="2:40" x14ac:dyDescent="0.25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</row>
    <row r="774" spans="2:40" x14ac:dyDescent="0.25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</row>
    <row r="775" spans="2:40" x14ac:dyDescent="0.25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</row>
    <row r="776" spans="2:40" x14ac:dyDescent="0.25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</row>
    <row r="777" spans="2:40" x14ac:dyDescent="0.25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</row>
    <row r="778" spans="2:40" x14ac:dyDescent="0.25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</row>
    <row r="779" spans="2:40" x14ac:dyDescent="0.25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</row>
    <row r="780" spans="2:40" x14ac:dyDescent="0.25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</row>
    <row r="781" spans="2:40" x14ac:dyDescent="0.25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</row>
    <row r="782" spans="2:40" x14ac:dyDescent="0.25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</row>
    <row r="783" spans="2:40" x14ac:dyDescent="0.25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</row>
    <row r="784" spans="2:40" x14ac:dyDescent="0.25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</row>
    <row r="785" spans="2:40" x14ac:dyDescent="0.25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</row>
    <row r="786" spans="2:40" x14ac:dyDescent="0.25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</row>
    <row r="787" spans="2:40" x14ac:dyDescent="0.25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</row>
    <row r="788" spans="2:40" x14ac:dyDescent="0.25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</row>
    <row r="789" spans="2:40" x14ac:dyDescent="0.25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</row>
    <row r="790" spans="2:40" x14ac:dyDescent="0.25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</row>
    <row r="791" spans="2:40" x14ac:dyDescent="0.25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</row>
    <row r="792" spans="2:40" x14ac:dyDescent="0.25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</row>
    <row r="793" spans="2:40" x14ac:dyDescent="0.25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</row>
    <row r="794" spans="2:40" x14ac:dyDescent="0.25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</row>
    <row r="795" spans="2:40" x14ac:dyDescent="0.25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</row>
    <row r="796" spans="2:40" x14ac:dyDescent="0.25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</row>
    <row r="797" spans="2:40" x14ac:dyDescent="0.25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</row>
    <row r="798" spans="2:40" x14ac:dyDescent="0.25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</row>
    <row r="799" spans="2:40" x14ac:dyDescent="0.25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</row>
    <row r="800" spans="2:40" x14ac:dyDescent="0.25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</row>
    <row r="801" spans="2:40" x14ac:dyDescent="0.25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</row>
    <row r="802" spans="2:40" x14ac:dyDescent="0.25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</row>
    <row r="803" spans="2:40" x14ac:dyDescent="0.25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</row>
    <row r="804" spans="2:40" x14ac:dyDescent="0.25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</row>
    <row r="805" spans="2:40" x14ac:dyDescent="0.25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</row>
    <row r="806" spans="2:40" x14ac:dyDescent="0.25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</row>
    <row r="807" spans="2:40" x14ac:dyDescent="0.25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</row>
    <row r="808" spans="2:40" x14ac:dyDescent="0.25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</row>
    <row r="809" spans="2:40" x14ac:dyDescent="0.25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</row>
    <row r="810" spans="2:40" x14ac:dyDescent="0.25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</row>
    <row r="811" spans="2:40" x14ac:dyDescent="0.25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</row>
    <row r="812" spans="2:40" x14ac:dyDescent="0.25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</row>
    <row r="813" spans="2:40" x14ac:dyDescent="0.25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</row>
    <row r="814" spans="2:40" x14ac:dyDescent="0.25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</row>
    <row r="815" spans="2:40" x14ac:dyDescent="0.25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</row>
    <row r="816" spans="2:40" x14ac:dyDescent="0.25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</row>
    <row r="817" spans="2:40" x14ac:dyDescent="0.25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</row>
    <row r="818" spans="2:40" x14ac:dyDescent="0.25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</row>
    <row r="819" spans="2:40" x14ac:dyDescent="0.25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</row>
    <row r="820" spans="2:40" x14ac:dyDescent="0.25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</row>
    <row r="821" spans="2:40" x14ac:dyDescent="0.25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</row>
    <row r="822" spans="2:40" x14ac:dyDescent="0.25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</row>
    <row r="823" spans="2:40" x14ac:dyDescent="0.25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</row>
    <row r="824" spans="2:40" x14ac:dyDescent="0.25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</row>
    <row r="825" spans="2:40" x14ac:dyDescent="0.25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</row>
    <row r="826" spans="2:40" x14ac:dyDescent="0.25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</row>
    <row r="827" spans="2:40" x14ac:dyDescent="0.25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</row>
    <row r="828" spans="2:40" x14ac:dyDescent="0.25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</row>
    <row r="829" spans="2:40" x14ac:dyDescent="0.25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</row>
    <row r="830" spans="2:40" x14ac:dyDescent="0.25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</row>
    <row r="831" spans="2:40" x14ac:dyDescent="0.25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</row>
    <row r="832" spans="2:40" x14ac:dyDescent="0.25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</row>
    <row r="833" spans="2:40" x14ac:dyDescent="0.25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</row>
    <row r="834" spans="2:40" x14ac:dyDescent="0.25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</row>
    <row r="835" spans="2:40" x14ac:dyDescent="0.25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</row>
    <row r="836" spans="2:40" x14ac:dyDescent="0.25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</row>
    <row r="837" spans="2:40" x14ac:dyDescent="0.25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</row>
    <row r="838" spans="2:40" x14ac:dyDescent="0.25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</row>
    <row r="839" spans="2:40" x14ac:dyDescent="0.25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</row>
    <row r="840" spans="2:40" x14ac:dyDescent="0.25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</row>
    <row r="841" spans="2:40" x14ac:dyDescent="0.25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</row>
    <row r="842" spans="2:40" x14ac:dyDescent="0.25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</row>
    <row r="843" spans="2:40" x14ac:dyDescent="0.25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</row>
    <row r="844" spans="2:40" x14ac:dyDescent="0.25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</row>
    <row r="845" spans="2:40" x14ac:dyDescent="0.25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</row>
    <row r="846" spans="2:40" x14ac:dyDescent="0.25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</row>
    <row r="847" spans="2:40" x14ac:dyDescent="0.25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</row>
    <row r="848" spans="2:40" x14ac:dyDescent="0.25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</row>
    <row r="849" spans="2:40" x14ac:dyDescent="0.25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</row>
    <row r="850" spans="2:40" x14ac:dyDescent="0.25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</row>
    <row r="851" spans="2:40" x14ac:dyDescent="0.25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</row>
    <row r="852" spans="2:40" x14ac:dyDescent="0.25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</row>
    <row r="853" spans="2:40" x14ac:dyDescent="0.25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</row>
    <row r="854" spans="2:40" x14ac:dyDescent="0.25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</row>
    <row r="855" spans="2:40" x14ac:dyDescent="0.25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</row>
    <row r="856" spans="2:40" x14ac:dyDescent="0.25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</row>
    <row r="857" spans="2:40" x14ac:dyDescent="0.25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</row>
    <row r="858" spans="2:40" x14ac:dyDescent="0.25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</row>
    <row r="859" spans="2:40" x14ac:dyDescent="0.25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</row>
    <row r="860" spans="2:40" x14ac:dyDescent="0.25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</row>
    <row r="861" spans="2:40" x14ac:dyDescent="0.25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</row>
    <row r="862" spans="2:40" x14ac:dyDescent="0.25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</row>
    <row r="863" spans="2:40" x14ac:dyDescent="0.25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</row>
    <row r="864" spans="2:40" x14ac:dyDescent="0.25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</row>
    <row r="865" spans="2:40" x14ac:dyDescent="0.25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</row>
    <row r="866" spans="2:40" x14ac:dyDescent="0.25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</row>
    <row r="867" spans="2:40" x14ac:dyDescent="0.25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</row>
    <row r="868" spans="2:40" x14ac:dyDescent="0.25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</row>
    <row r="869" spans="2:40" x14ac:dyDescent="0.25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</row>
    <row r="870" spans="2:40" x14ac:dyDescent="0.25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</row>
    <row r="871" spans="2:40" x14ac:dyDescent="0.25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</row>
    <row r="872" spans="2:40" x14ac:dyDescent="0.25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</row>
    <row r="873" spans="2:40" x14ac:dyDescent="0.25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</row>
    <row r="874" spans="2:40" x14ac:dyDescent="0.25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</row>
    <row r="875" spans="2:40" x14ac:dyDescent="0.25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</row>
    <row r="876" spans="2:40" x14ac:dyDescent="0.25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</row>
    <row r="877" spans="2:40" x14ac:dyDescent="0.25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</row>
    <row r="878" spans="2:40" x14ac:dyDescent="0.25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</row>
    <row r="879" spans="2:40" x14ac:dyDescent="0.25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</row>
    <row r="880" spans="2:40" x14ac:dyDescent="0.25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</row>
    <row r="881" spans="2:40" x14ac:dyDescent="0.25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</row>
    <row r="882" spans="2:40" x14ac:dyDescent="0.25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</row>
    <row r="883" spans="2:40" x14ac:dyDescent="0.25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</row>
    <row r="884" spans="2:40" x14ac:dyDescent="0.25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</row>
    <row r="885" spans="2:40" x14ac:dyDescent="0.25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</row>
    <row r="886" spans="2:40" x14ac:dyDescent="0.25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</row>
    <row r="887" spans="2:40" x14ac:dyDescent="0.25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</row>
    <row r="888" spans="2:40" x14ac:dyDescent="0.25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</row>
    <row r="889" spans="2:40" x14ac:dyDescent="0.25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</row>
    <row r="890" spans="2:40" x14ac:dyDescent="0.25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</row>
    <row r="891" spans="2:40" x14ac:dyDescent="0.25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</row>
    <row r="892" spans="2:40" x14ac:dyDescent="0.25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</row>
    <row r="893" spans="2:40" x14ac:dyDescent="0.25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</row>
    <row r="894" spans="2:40" x14ac:dyDescent="0.25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</row>
    <row r="895" spans="2:40" x14ac:dyDescent="0.25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</row>
    <row r="896" spans="2:40" x14ac:dyDescent="0.25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</row>
    <row r="897" spans="2:40" x14ac:dyDescent="0.25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</row>
    <row r="898" spans="2:40" x14ac:dyDescent="0.25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</row>
    <row r="899" spans="2:40" x14ac:dyDescent="0.25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</row>
    <row r="900" spans="2:40" x14ac:dyDescent="0.25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</row>
    <row r="901" spans="2:40" x14ac:dyDescent="0.25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</row>
    <row r="902" spans="2:40" x14ac:dyDescent="0.25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</row>
    <row r="903" spans="2:40" x14ac:dyDescent="0.25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</row>
    <row r="904" spans="2:40" x14ac:dyDescent="0.25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</row>
    <row r="905" spans="2:40" x14ac:dyDescent="0.25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</row>
    <row r="906" spans="2:40" x14ac:dyDescent="0.25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</row>
    <row r="907" spans="2:40" x14ac:dyDescent="0.25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</row>
    <row r="908" spans="2:40" x14ac:dyDescent="0.25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</row>
    <row r="909" spans="2:40" x14ac:dyDescent="0.25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</row>
    <row r="910" spans="2:40" x14ac:dyDescent="0.25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</row>
    <row r="911" spans="2:40" x14ac:dyDescent="0.25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</row>
    <row r="912" spans="2:40" x14ac:dyDescent="0.25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</row>
    <row r="913" spans="2:40" x14ac:dyDescent="0.25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</row>
    <row r="914" spans="2:40" x14ac:dyDescent="0.25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</row>
    <row r="915" spans="2:40" x14ac:dyDescent="0.25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</row>
    <row r="916" spans="2:40" x14ac:dyDescent="0.25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</row>
    <row r="917" spans="2:40" x14ac:dyDescent="0.25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</row>
    <row r="918" spans="2:40" x14ac:dyDescent="0.25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</row>
    <row r="919" spans="2:40" x14ac:dyDescent="0.25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</row>
    <row r="920" spans="2:40" x14ac:dyDescent="0.25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</row>
    <row r="921" spans="2:40" x14ac:dyDescent="0.25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</row>
    <row r="922" spans="2:40" x14ac:dyDescent="0.25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</row>
    <row r="923" spans="2:40" x14ac:dyDescent="0.25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</row>
    <row r="924" spans="2:40" x14ac:dyDescent="0.25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</row>
    <row r="925" spans="2:40" x14ac:dyDescent="0.25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</row>
    <row r="926" spans="2:40" x14ac:dyDescent="0.25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</row>
    <row r="927" spans="2:40" x14ac:dyDescent="0.25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</row>
    <row r="928" spans="2:40" x14ac:dyDescent="0.25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</row>
    <row r="929" spans="2:40" x14ac:dyDescent="0.25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</row>
    <row r="930" spans="2:40" x14ac:dyDescent="0.25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</row>
    <row r="931" spans="2:40" x14ac:dyDescent="0.25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</row>
    <row r="932" spans="2:40" x14ac:dyDescent="0.25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</row>
    <row r="933" spans="2:40" x14ac:dyDescent="0.25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</row>
    <row r="934" spans="2:40" x14ac:dyDescent="0.25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</row>
    <row r="935" spans="2:40" x14ac:dyDescent="0.25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</row>
    <row r="936" spans="2:40" x14ac:dyDescent="0.25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</row>
    <row r="937" spans="2:40" x14ac:dyDescent="0.25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</row>
    <row r="938" spans="2:40" x14ac:dyDescent="0.25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</row>
    <row r="939" spans="2:40" x14ac:dyDescent="0.25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</row>
    <row r="940" spans="2:40" x14ac:dyDescent="0.25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</row>
    <row r="941" spans="2:40" x14ac:dyDescent="0.25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</row>
    <row r="942" spans="2:40" x14ac:dyDescent="0.25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</row>
    <row r="943" spans="2:40" x14ac:dyDescent="0.25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</row>
    <row r="944" spans="2:40" x14ac:dyDescent="0.25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</row>
    <row r="945" spans="2:40" x14ac:dyDescent="0.25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</row>
    <row r="946" spans="2:40" x14ac:dyDescent="0.25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</row>
    <row r="947" spans="2:40" x14ac:dyDescent="0.25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</row>
    <row r="948" spans="2:40" x14ac:dyDescent="0.25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</row>
    <row r="949" spans="2:40" x14ac:dyDescent="0.25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</row>
    <row r="950" spans="2:40" x14ac:dyDescent="0.25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</row>
    <row r="951" spans="2:40" x14ac:dyDescent="0.25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</row>
    <row r="952" spans="2:40" x14ac:dyDescent="0.25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</row>
    <row r="953" spans="2:40" x14ac:dyDescent="0.25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</row>
    <row r="954" spans="2:40" x14ac:dyDescent="0.25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</row>
    <row r="955" spans="2:40" x14ac:dyDescent="0.25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</row>
    <row r="956" spans="2:40" x14ac:dyDescent="0.25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</row>
    <row r="957" spans="2:40" x14ac:dyDescent="0.25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</row>
    <row r="958" spans="2:40" x14ac:dyDescent="0.25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</row>
    <row r="959" spans="2:40" x14ac:dyDescent="0.25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</row>
    <row r="960" spans="2:40" x14ac:dyDescent="0.25"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</row>
    <row r="961" spans="2:40" x14ac:dyDescent="0.25"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</row>
    <row r="962" spans="2:40" x14ac:dyDescent="0.25"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</row>
    <row r="963" spans="2:40" x14ac:dyDescent="0.25"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</row>
    <row r="964" spans="2:40" x14ac:dyDescent="0.25"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</row>
    <row r="965" spans="2:40" x14ac:dyDescent="0.25"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</row>
    <row r="966" spans="2:40" x14ac:dyDescent="0.25"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</row>
    <row r="967" spans="2:40" x14ac:dyDescent="0.25"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</row>
    <row r="968" spans="2:40" x14ac:dyDescent="0.25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</row>
    <row r="969" spans="2:40" x14ac:dyDescent="0.25"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</row>
    <row r="970" spans="2:40" x14ac:dyDescent="0.25"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</row>
    <row r="971" spans="2:40" x14ac:dyDescent="0.25"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</row>
    <row r="972" spans="2:40" x14ac:dyDescent="0.25"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</row>
    <row r="973" spans="2:40" x14ac:dyDescent="0.25"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</row>
    <row r="974" spans="2:40" x14ac:dyDescent="0.25"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</row>
    <row r="975" spans="2:40" x14ac:dyDescent="0.25"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</row>
    <row r="976" spans="2:40" x14ac:dyDescent="0.25"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</row>
    <row r="977" spans="2:40" x14ac:dyDescent="0.25"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</row>
    <row r="978" spans="2:40" x14ac:dyDescent="0.25"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</row>
    <row r="979" spans="2:40" x14ac:dyDescent="0.25"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</row>
    <row r="980" spans="2:40" x14ac:dyDescent="0.25"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</row>
    <row r="981" spans="2:40" x14ac:dyDescent="0.25"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</row>
    <row r="982" spans="2:40" x14ac:dyDescent="0.25"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</row>
    <row r="983" spans="2:40" x14ac:dyDescent="0.25"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</row>
    <row r="984" spans="2:40" x14ac:dyDescent="0.25"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</row>
    <row r="985" spans="2:40" x14ac:dyDescent="0.25"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</row>
    <row r="986" spans="2:40" x14ac:dyDescent="0.25"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</row>
    <row r="987" spans="2:40" x14ac:dyDescent="0.25"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</row>
    <row r="988" spans="2:40" x14ac:dyDescent="0.25"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</row>
    <row r="989" spans="2:40" x14ac:dyDescent="0.25"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</row>
    <row r="990" spans="2:40" x14ac:dyDescent="0.25"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</row>
    <row r="991" spans="2:40" x14ac:dyDescent="0.25"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</row>
    <row r="992" spans="2:40" x14ac:dyDescent="0.25"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</row>
    <row r="993" spans="2:40" x14ac:dyDescent="0.25"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</row>
    <row r="994" spans="2:40" x14ac:dyDescent="0.25"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</row>
    <row r="995" spans="2:40" x14ac:dyDescent="0.25"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</row>
    <row r="996" spans="2:40" x14ac:dyDescent="0.25"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</row>
    <row r="997" spans="2:40" x14ac:dyDescent="0.25"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</row>
    <row r="998" spans="2:40" x14ac:dyDescent="0.25"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</row>
    <row r="999" spans="2:40" x14ac:dyDescent="0.25"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</row>
    <row r="1000" spans="2:40" x14ac:dyDescent="0.25"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</row>
    <row r="1001" spans="2:40" x14ac:dyDescent="0.25"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</row>
    <row r="1002" spans="2:40" x14ac:dyDescent="0.25"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</row>
    <row r="1003" spans="2:40" x14ac:dyDescent="0.25"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</row>
    <row r="1004" spans="2:40" x14ac:dyDescent="0.25"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</row>
    <row r="1005" spans="2:40" x14ac:dyDescent="0.25"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</row>
    <row r="1006" spans="2:40" x14ac:dyDescent="0.25"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</row>
    <row r="1007" spans="2:40" x14ac:dyDescent="0.25"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</row>
    <row r="1008" spans="2:40" x14ac:dyDescent="0.25"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</row>
    <row r="1009" spans="2:40" x14ac:dyDescent="0.25"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</row>
    <row r="1010" spans="2:40" x14ac:dyDescent="0.25"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</row>
    <row r="1011" spans="2:40" x14ac:dyDescent="0.25"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</row>
    <row r="1012" spans="2:40" x14ac:dyDescent="0.25"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</row>
    <row r="1013" spans="2:40" x14ac:dyDescent="0.25"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</row>
    <row r="1014" spans="2:40" x14ac:dyDescent="0.25"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</row>
    <row r="1015" spans="2:40" x14ac:dyDescent="0.25"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</row>
    <row r="1016" spans="2:40" x14ac:dyDescent="0.25"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</row>
    <row r="1017" spans="2:40" x14ac:dyDescent="0.25"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</row>
    <row r="1018" spans="2:40" x14ac:dyDescent="0.25"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</row>
    <row r="1019" spans="2:40" x14ac:dyDescent="0.25"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</row>
    <row r="1020" spans="2:40" x14ac:dyDescent="0.25"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</row>
    <row r="1021" spans="2:40" x14ac:dyDescent="0.25"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</row>
    <row r="1022" spans="2:40" x14ac:dyDescent="0.25"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</row>
    <row r="1023" spans="2:40" x14ac:dyDescent="0.25"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</row>
    <row r="1024" spans="2:40" x14ac:dyDescent="0.25"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</row>
    <row r="1025" spans="2:40" x14ac:dyDescent="0.25"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</row>
    <row r="1026" spans="2:40" x14ac:dyDescent="0.25"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</row>
    <row r="1027" spans="2:40" x14ac:dyDescent="0.25"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</row>
    <row r="1028" spans="2:40" x14ac:dyDescent="0.25"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</row>
    <row r="1029" spans="2:40" x14ac:dyDescent="0.25"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</row>
    <row r="1030" spans="2:40" x14ac:dyDescent="0.25"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</row>
    <row r="1031" spans="2:40" x14ac:dyDescent="0.25"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</row>
    <row r="1032" spans="2:40" x14ac:dyDescent="0.25"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</row>
    <row r="1033" spans="2:40" x14ac:dyDescent="0.25"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</row>
    <row r="1034" spans="2:40" x14ac:dyDescent="0.25"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</row>
    <row r="1035" spans="2:40" x14ac:dyDescent="0.25"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</row>
    <row r="1036" spans="2:40" x14ac:dyDescent="0.25"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</row>
    <row r="1037" spans="2:40" x14ac:dyDescent="0.25"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</row>
    <row r="1038" spans="2:40" x14ac:dyDescent="0.25"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</row>
    <row r="1039" spans="2:40" x14ac:dyDescent="0.25"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</row>
    <row r="1040" spans="2:40" x14ac:dyDescent="0.25"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</row>
    <row r="1041" spans="2:40" x14ac:dyDescent="0.25"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</row>
    <row r="1042" spans="2:40" x14ac:dyDescent="0.25"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</row>
    <row r="1043" spans="2:40" x14ac:dyDescent="0.25"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</row>
    <row r="1044" spans="2:40" x14ac:dyDescent="0.25"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</row>
    <row r="1045" spans="2:40" x14ac:dyDescent="0.25"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</row>
    <row r="1046" spans="2:40" x14ac:dyDescent="0.25"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</row>
    <row r="1047" spans="2:40" x14ac:dyDescent="0.25"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</row>
    <row r="1048" spans="2:40" x14ac:dyDescent="0.25"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</row>
    <row r="1049" spans="2:40" x14ac:dyDescent="0.25"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</row>
    <row r="1050" spans="2:40" x14ac:dyDescent="0.25"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</row>
    <row r="1051" spans="2:40" x14ac:dyDescent="0.25"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</row>
    <row r="1052" spans="2:40" x14ac:dyDescent="0.25"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</row>
    <row r="1053" spans="2:40" x14ac:dyDescent="0.25"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</row>
    <row r="1054" spans="2:40" x14ac:dyDescent="0.25"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</row>
    <row r="1055" spans="2:40" x14ac:dyDescent="0.25"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</row>
    <row r="1056" spans="2:40" x14ac:dyDescent="0.25"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</row>
    <row r="1057" spans="2:40" x14ac:dyDescent="0.25"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</row>
    <row r="1058" spans="2:40" x14ac:dyDescent="0.25"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</row>
    <row r="1059" spans="2:40" x14ac:dyDescent="0.25"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</row>
    <row r="1060" spans="2:40" x14ac:dyDescent="0.25"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</row>
    <row r="1061" spans="2:40" x14ac:dyDescent="0.25"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</row>
    <row r="1062" spans="2:40" x14ac:dyDescent="0.25"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</row>
    <row r="1063" spans="2:40" x14ac:dyDescent="0.25"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</row>
    <row r="1064" spans="2:40" x14ac:dyDescent="0.25"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</row>
    <row r="1065" spans="2:40" x14ac:dyDescent="0.25"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</row>
    <row r="1066" spans="2:40" x14ac:dyDescent="0.25"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</row>
    <row r="1067" spans="2:40" x14ac:dyDescent="0.25"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</row>
    <row r="1068" spans="2:40" x14ac:dyDescent="0.25"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</row>
    <row r="1069" spans="2:40" x14ac:dyDescent="0.25"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</row>
    <row r="1070" spans="2:40" x14ac:dyDescent="0.25"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</row>
    <row r="1071" spans="2:40" x14ac:dyDescent="0.25"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</row>
    <row r="1072" spans="2:40" x14ac:dyDescent="0.25"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</row>
    <row r="1073" spans="2:40" x14ac:dyDescent="0.25"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</row>
    <row r="1074" spans="2:40" x14ac:dyDescent="0.25"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</row>
    <row r="1075" spans="2:40" x14ac:dyDescent="0.25"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</row>
    <row r="1076" spans="2:40" x14ac:dyDescent="0.25"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</row>
    <row r="1077" spans="2:40" x14ac:dyDescent="0.25"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</row>
    <row r="1078" spans="2:40" x14ac:dyDescent="0.25"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</row>
    <row r="1079" spans="2:40" x14ac:dyDescent="0.25"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</row>
    <row r="1080" spans="2:40" x14ac:dyDescent="0.25"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</row>
    <row r="1081" spans="2:40" x14ac:dyDescent="0.25"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</row>
    <row r="1082" spans="2:40" x14ac:dyDescent="0.25"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</row>
    <row r="1083" spans="2:40" x14ac:dyDescent="0.25"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</row>
    <row r="1084" spans="2:40" x14ac:dyDescent="0.25"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</row>
    <row r="1085" spans="2:40" x14ac:dyDescent="0.25"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</row>
    <row r="1086" spans="2:40" x14ac:dyDescent="0.25"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</row>
    <row r="1087" spans="2:40" x14ac:dyDescent="0.25"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</row>
    <row r="1088" spans="2:40" x14ac:dyDescent="0.25"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</row>
    <row r="1089" spans="2:40" x14ac:dyDescent="0.25"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</row>
    <row r="1090" spans="2:40" x14ac:dyDescent="0.25"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</row>
    <row r="1091" spans="2:40" x14ac:dyDescent="0.25"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</row>
    <row r="1092" spans="2:40" x14ac:dyDescent="0.25"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</row>
    <row r="1093" spans="2:40" x14ac:dyDescent="0.25"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</row>
    <row r="1094" spans="2:40" x14ac:dyDescent="0.25"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</row>
    <row r="1095" spans="2:40" x14ac:dyDescent="0.25"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</row>
    <row r="1096" spans="2:40" x14ac:dyDescent="0.25"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</row>
    <row r="1097" spans="2:40" x14ac:dyDescent="0.25"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</row>
    <row r="1098" spans="2:40" x14ac:dyDescent="0.25"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</row>
    <row r="1099" spans="2:40" x14ac:dyDescent="0.25"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</row>
    <row r="1100" spans="2:40" x14ac:dyDescent="0.25"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</row>
    <row r="1101" spans="2:40" x14ac:dyDescent="0.25"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</row>
    <row r="1102" spans="2:40" x14ac:dyDescent="0.25"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</row>
    <row r="1103" spans="2:40" x14ac:dyDescent="0.25"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</row>
    <row r="1104" spans="2:40" x14ac:dyDescent="0.25"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</row>
    <row r="1105" spans="2:40" x14ac:dyDescent="0.25"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</row>
    <row r="1106" spans="2:40" x14ac:dyDescent="0.25"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</row>
    <row r="1107" spans="2:40" x14ac:dyDescent="0.25"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</row>
    <row r="1108" spans="2:40" x14ac:dyDescent="0.25"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</row>
    <row r="1109" spans="2:40" x14ac:dyDescent="0.25"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</row>
    <row r="1110" spans="2:40" x14ac:dyDescent="0.25"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</row>
    <row r="1111" spans="2:40" x14ac:dyDescent="0.25"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</row>
    <row r="1112" spans="2:40" x14ac:dyDescent="0.25"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</row>
    <row r="1113" spans="2:40" x14ac:dyDescent="0.25"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</row>
    <row r="1114" spans="2:40" x14ac:dyDescent="0.25"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</row>
    <row r="1115" spans="2:40" x14ac:dyDescent="0.25"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</row>
    <row r="1116" spans="2:40" x14ac:dyDescent="0.25"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</row>
    <row r="1117" spans="2:40" x14ac:dyDescent="0.25"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</row>
    <row r="1118" spans="2:40" x14ac:dyDescent="0.25"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</row>
    <row r="1119" spans="2:40" x14ac:dyDescent="0.25"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</row>
    <row r="1120" spans="2:40" x14ac:dyDescent="0.25"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</row>
    <row r="1121" spans="2:40" x14ac:dyDescent="0.25"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</row>
    <row r="1122" spans="2:40" x14ac:dyDescent="0.25"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</row>
    <row r="1123" spans="2:40" x14ac:dyDescent="0.25"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</row>
    <row r="1124" spans="2:40" x14ac:dyDescent="0.25"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</row>
    <row r="1125" spans="2:40" x14ac:dyDescent="0.25"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</row>
    <row r="1126" spans="2:40" x14ac:dyDescent="0.25"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</row>
    <row r="1127" spans="2:40" x14ac:dyDescent="0.25"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</row>
    <row r="1128" spans="2:40" x14ac:dyDescent="0.25"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</row>
    <row r="1129" spans="2:40" x14ac:dyDescent="0.25"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</row>
    <row r="1130" spans="2:40" x14ac:dyDescent="0.25"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</row>
    <row r="1131" spans="2:40" x14ac:dyDescent="0.25"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</row>
    <row r="1132" spans="2:40" x14ac:dyDescent="0.25"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</row>
    <row r="1133" spans="2:40" x14ac:dyDescent="0.25"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</row>
    <row r="1134" spans="2:40" x14ac:dyDescent="0.25"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</row>
    <row r="1135" spans="2:40" x14ac:dyDescent="0.25"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</row>
    <row r="1136" spans="2:40" x14ac:dyDescent="0.25"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</row>
    <row r="1137" spans="2:40" x14ac:dyDescent="0.25"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</row>
    <row r="1138" spans="2:40" x14ac:dyDescent="0.25"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</row>
    <row r="1139" spans="2:40" x14ac:dyDescent="0.25"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</row>
    <row r="1140" spans="2:40" x14ac:dyDescent="0.25"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</row>
    <row r="1141" spans="2:40" x14ac:dyDescent="0.25"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</row>
    <row r="1142" spans="2:40" x14ac:dyDescent="0.25"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</row>
    <row r="1143" spans="2:40" x14ac:dyDescent="0.25"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</row>
    <row r="1144" spans="2:40" x14ac:dyDescent="0.25"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</row>
    <row r="1145" spans="2:40" x14ac:dyDescent="0.25"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</row>
    <row r="1146" spans="2:40" x14ac:dyDescent="0.25"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</row>
    <row r="1147" spans="2:40" x14ac:dyDescent="0.25"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</row>
    <row r="1148" spans="2:40" x14ac:dyDescent="0.25"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</row>
    <row r="1149" spans="2:40" x14ac:dyDescent="0.25"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</row>
    <row r="1150" spans="2:40" x14ac:dyDescent="0.25"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</row>
    <row r="1151" spans="2:40" x14ac:dyDescent="0.25"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</row>
    <row r="1152" spans="2:40" x14ac:dyDescent="0.25"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</row>
    <row r="1153" spans="2:40" x14ac:dyDescent="0.25"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</row>
    <row r="1154" spans="2:40" x14ac:dyDescent="0.25"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</row>
    <row r="1155" spans="2:40" x14ac:dyDescent="0.25"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</row>
    <row r="1156" spans="2:40" x14ac:dyDescent="0.25"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</row>
    <row r="1157" spans="2:40" x14ac:dyDescent="0.25"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</row>
    <row r="1158" spans="2:40" x14ac:dyDescent="0.25"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</row>
    <row r="1159" spans="2:40" x14ac:dyDescent="0.25"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</row>
    <row r="1160" spans="2:40" x14ac:dyDescent="0.25"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</row>
    <row r="1161" spans="2:40" x14ac:dyDescent="0.25"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</row>
    <row r="1162" spans="2:40" x14ac:dyDescent="0.25"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</row>
    <row r="1163" spans="2:40" x14ac:dyDescent="0.25"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</row>
    <row r="1164" spans="2:40" x14ac:dyDescent="0.25"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</row>
    <row r="1165" spans="2:40" x14ac:dyDescent="0.25"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</row>
    <row r="1166" spans="2:40" x14ac:dyDescent="0.25"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</row>
    <row r="1167" spans="2:40" x14ac:dyDescent="0.25"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</row>
    <row r="1168" spans="2:40" x14ac:dyDescent="0.25"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</row>
    <row r="1169" spans="2:40" x14ac:dyDescent="0.25"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</row>
    <row r="1170" spans="2:40" x14ac:dyDescent="0.25"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</row>
    <row r="1171" spans="2:40" x14ac:dyDescent="0.25"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</row>
    <row r="1172" spans="2:40" x14ac:dyDescent="0.25"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</row>
    <row r="1173" spans="2:40" x14ac:dyDescent="0.25"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</row>
    <row r="1174" spans="2:40" x14ac:dyDescent="0.25"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</row>
    <row r="1175" spans="2:40" x14ac:dyDescent="0.25"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</row>
    <row r="1176" spans="2:40" x14ac:dyDescent="0.25"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</row>
    <row r="1177" spans="2:40" x14ac:dyDescent="0.25"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</row>
    <row r="1178" spans="2:40" x14ac:dyDescent="0.25"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</row>
    <row r="1179" spans="2:40" x14ac:dyDescent="0.25"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</row>
    <row r="1180" spans="2:40" x14ac:dyDescent="0.25"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</row>
    <row r="1181" spans="2:40" x14ac:dyDescent="0.25"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</row>
    <row r="1182" spans="2:40" x14ac:dyDescent="0.25"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</row>
    <row r="1183" spans="2:40" x14ac:dyDescent="0.25"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</row>
    <row r="1184" spans="2:40" x14ac:dyDescent="0.25"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</row>
    <row r="1185" spans="2:40" x14ac:dyDescent="0.25"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</row>
    <row r="1186" spans="2:40" x14ac:dyDescent="0.25"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</row>
    <row r="1187" spans="2:40" x14ac:dyDescent="0.25"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</row>
    <row r="1188" spans="2:40" x14ac:dyDescent="0.25"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</row>
    <row r="1189" spans="2:40" x14ac:dyDescent="0.25"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</row>
    <row r="1190" spans="2:40" x14ac:dyDescent="0.25"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</row>
    <row r="1191" spans="2:40" x14ac:dyDescent="0.25"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</row>
    <row r="1192" spans="2:40" x14ac:dyDescent="0.25"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</row>
    <row r="1193" spans="2:40" x14ac:dyDescent="0.25"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</row>
    <row r="1194" spans="2:40" x14ac:dyDescent="0.25"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</row>
    <row r="1195" spans="2:40" x14ac:dyDescent="0.25"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</row>
    <row r="1196" spans="2:40" x14ac:dyDescent="0.25"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</row>
    <row r="1197" spans="2:40" x14ac:dyDescent="0.25"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</row>
    <row r="1198" spans="2:40" x14ac:dyDescent="0.25"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</row>
    <row r="1199" spans="2:40" x14ac:dyDescent="0.25"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</row>
    <row r="1200" spans="2:40" x14ac:dyDescent="0.25"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</row>
    <row r="1201" spans="2:40" x14ac:dyDescent="0.25"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</row>
    <row r="1202" spans="2:40" x14ac:dyDescent="0.25"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</row>
    <row r="1203" spans="2:40" x14ac:dyDescent="0.25"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</row>
    <row r="1204" spans="2:40" x14ac:dyDescent="0.25"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</row>
    <row r="1205" spans="2:40" x14ac:dyDescent="0.25"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</row>
    <row r="1206" spans="2:40" x14ac:dyDescent="0.25"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</row>
    <row r="1207" spans="2:40" x14ac:dyDescent="0.25"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</row>
    <row r="1208" spans="2:40" x14ac:dyDescent="0.25"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</row>
    <row r="1209" spans="2:40" x14ac:dyDescent="0.25"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</row>
    <row r="1210" spans="2:40" x14ac:dyDescent="0.25"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</row>
    <row r="1211" spans="2:40" x14ac:dyDescent="0.25"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</row>
    <row r="1212" spans="2:40" x14ac:dyDescent="0.25"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</row>
    <row r="1213" spans="2:40" x14ac:dyDescent="0.25"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</row>
    <row r="1214" spans="2:40" x14ac:dyDescent="0.25"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</row>
    <row r="1215" spans="2:40" x14ac:dyDescent="0.25"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</row>
    <row r="1216" spans="2:40" x14ac:dyDescent="0.25"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</row>
    <row r="1217" spans="2:40" x14ac:dyDescent="0.25"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</row>
    <row r="1218" spans="2:40" x14ac:dyDescent="0.25"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</row>
    <row r="1219" spans="2:40" x14ac:dyDescent="0.25"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</row>
    <row r="1220" spans="2:40" x14ac:dyDescent="0.25"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</row>
    <row r="1221" spans="2:40" x14ac:dyDescent="0.25"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</row>
    <row r="1222" spans="2:40" x14ac:dyDescent="0.25"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</row>
    <row r="1223" spans="2:40" x14ac:dyDescent="0.25"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</row>
    <row r="1224" spans="2:40" x14ac:dyDescent="0.25"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</row>
    <row r="1225" spans="2:40" x14ac:dyDescent="0.25"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</row>
    <row r="1226" spans="2:40" x14ac:dyDescent="0.25"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</row>
    <row r="1227" spans="2:40" x14ac:dyDescent="0.25"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</row>
    <row r="1228" spans="2:40" x14ac:dyDescent="0.25"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</row>
    <row r="1229" spans="2:40" x14ac:dyDescent="0.25"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</row>
    <row r="1230" spans="2:40" x14ac:dyDescent="0.25"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</row>
    <row r="1231" spans="2:40" x14ac:dyDescent="0.25"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</row>
    <row r="1232" spans="2:40" x14ac:dyDescent="0.25"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</row>
    <row r="1233" spans="2:40" x14ac:dyDescent="0.25"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</row>
    <row r="1234" spans="2:40" x14ac:dyDescent="0.25"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</row>
    <row r="1235" spans="2:40" x14ac:dyDescent="0.25"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</row>
    <row r="1236" spans="2:40" x14ac:dyDescent="0.25"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</row>
    <row r="1237" spans="2:40" x14ac:dyDescent="0.25"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</row>
    <row r="1238" spans="2:40" x14ac:dyDescent="0.25"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</row>
    <row r="1239" spans="2:40" x14ac:dyDescent="0.25"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</row>
    <row r="1240" spans="2:40" x14ac:dyDescent="0.25"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</row>
    <row r="1241" spans="2:40" x14ac:dyDescent="0.25"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</row>
    <row r="1242" spans="2:40" x14ac:dyDescent="0.25"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</row>
    <row r="1243" spans="2:40" x14ac:dyDescent="0.25"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</row>
    <row r="1244" spans="2:40" x14ac:dyDescent="0.25"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</row>
    <row r="1245" spans="2:40" x14ac:dyDescent="0.25"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</row>
    <row r="1246" spans="2:40" x14ac:dyDescent="0.25"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</row>
    <row r="1247" spans="2:40" x14ac:dyDescent="0.25"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</row>
    <row r="1248" spans="2:40" x14ac:dyDescent="0.25"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</row>
    <row r="1249" spans="2:40" x14ac:dyDescent="0.25"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</row>
    <row r="1250" spans="2:40" x14ac:dyDescent="0.25"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</row>
    <row r="1251" spans="2:40" x14ac:dyDescent="0.25"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</row>
    <row r="1252" spans="2:40" x14ac:dyDescent="0.25"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</row>
    <row r="1253" spans="2:40" x14ac:dyDescent="0.25"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</row>
    <row r="1254" spans="2:40" x14ac:dyDescent="0.25"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</row>
    <row r="1255" spans="2:40" x14ac:dyDescent="0.25"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</row>
    <row r="1256" spans="2:40" x14ac:dyDescent="0.25"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</row>
    <row r="1257" spans="2:40" x14ac:dyDescent="0.25"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</row>
    <row r="1258" spans="2:40" x14ac:dyDescent="0.25"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</row>
    <row r="1259" spans="2:40" x14ac:dyDescent="0.25"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</row>
    <row r="1260" spans="2:40" x14ac:dyDescent="0.25"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</row>
    <row r="1261" spans="2:40" x14ac:dyDescent="0.25"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</row>
    <row r="1262" spans="2:40" x14ac:dyDescent="0.25"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</row>
    <row r="1263" spans="2:40" x14ac:dyDescent="0.25"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</row>
    <row r="1264" spans="2:40" x14ac:dyDescent="0.25"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</row>
    <row r="1265" spans="2:40" x14ac:dyDescent="0.25"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</row>
    <row r="1266" spans="2:40" x14ac:dyDescent="0.25"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</row>
    <row r="1267" spans="2:40" x14ac:dyDescent="0.25"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</row>
    <row r="1268" spans="2:40" x14ac:dyDescent="0.25"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</row>
    <row r="1269" spans="2:40" x14ac:dyDescent="0.25"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</row>
    <row r="1270" spans="2:40" x14ac:dyDescent="0.25"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</row>
    <row r="1271" spans="2:40" x14ac:dyDescent="0.25"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</row>
    <row r="1272" spans="2:40" x14ac:dyDescent="0.25"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</row>
    <row r="1273" spans="2:40" x14ac:dyDescent="0.25"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</row>
    <row r="1274" spans="2:40" x14ac:dyDescent="0.25"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</row>
    <row r="1275" spans="2:40" x14ac:dyDescent="0.25"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</row>
    <row r="1276" spans="2:40" x14ac:dyDescent="0.25"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</row>
    <row r="1277" spans="2:40" x14ac:dyDescent="0.25"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</row>
    <row r="1278" spans="2:40" x14ac:dyDescent="0.25"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</row>
    <row r="1279" spans="2:40" x14ac:dyDescent="0.25"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</row>
    <row r="1280" spans="2:40" x14ac:dyDescent="0.25"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</row>
    <row r="1281" spans="2:40" x14ac:dyDescent="0.25"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</row>
    <row r="1282" spans="2:40" x14ac:dyDescent="0.25"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</row>
    <row r="1283" spans="2:40" x14ac:dyDescent="0.25"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</row>
    <row r="1284" spans="2:40" x14ac:dyDescent="0.25"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</row>
    <row r="1285" spans="2:40" x14ac:dyDescent="0.25"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</row>
    <row r="1286" spans="2:40" x14ac:dyDescent="0.25"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</row>
    <row r="1287" spans="2:40" x14ac:dyDescent="0.25"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</row>
    <row r="1288" spans="2:40" x14ac:dyDescent="0.25"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</row>
    <row r="1289" spans="2:40" x14ac:dyDescent="0.25"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</row>
    <row r="1290" spans="2:40" x14ac:dyDescent="0.25"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</row>
    <row r="1291" spans="2:40" x14ac:dyDescent="0.25"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</row>
    <row r="1292" spans="2:40" x14ac:dyDescent="0.25"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</row>
    <row r="1293" spans="2:40" x14ac:dyDescent="0.25"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</row>
    <row r="1294" spans="2:40" x14ac:dyDescent="0.25"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</row>
    <row r="1295" spans="2:40" x14ac:dyDescent="0.25"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</row>
    <row r="1296" spans="2:40" x14ac:dyDescent="0.25"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</row>
    <row r="1297" spans="2:40" x14ac:dyDescent="0.25"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</row>
    <row r="1298" spans="2:40" x14ac:dyDescent="0.25"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</row>
    <row r="1299" spans="2:40" x14ac:dyDescent="0.25"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</row>
    <row r="1300" spans="2:40" x14ac:dyDescent="0.25"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</row>
    <row r="1301" spans="2:40" x14ac:dyDescent="0.25"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</row>
    <row r="1302" spans="2:40" x14ac:dyDescent="0.25"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</row>
    <row r="1303" spans="2:40" x14ac:dyDescent="0.25"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</row>
    <row r="1304" spans="2:40" x14ac:dyDescent="0.25"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</row>
    <row r="1305" spans="2:40" x14ac:dyDescent="0.25"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</row>
    <row r="1306" spans="2:40" x14ac:dyDescent="0.25"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</row>
    <row r="1307" spans="2:40" x14ac:dyDescent="0.25"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</row>
    <row r="1308" spans="2:40" x14ac:dyDescent="0.25"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</row>
    <row r="1309" spans="2:40" x14ac:dyDescent="0.25"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</row>
    <row r="1310" spans="2:40" x14ac:dyDescent="0.25"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</row>
    <row r="1311" spans="2:40" x14ac:dyDescent="0.25"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</row>
    <row r="1312" spans="2:40" x14ac:dyDescent="0.25"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</row>
    <row r="1313" spans="2:40" x14ac:dyDescent="0.25"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</row>
    <row r="1314" spans="2:40" x14ac:dyDescent="0.25"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</row>
    <row r="1315" spans="2:40" x14ac:dyDescent="0.25"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</row>
    <row r="1316" spans="2:40" x14ac:dyDescent="0.25"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</row>
    <row r="1317" spans="2:40" x14ac:dyDescent="0.25"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</row>
    <row r="1318" spans="2:40" x14ac:dyDescent="0.25"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</row>
    <row r="1319" spans="2:40" x14ac:dyDescent="0.25"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</row>
    <row r="1320" spans="2:40" x14ac:dyDescent="0.25"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</row>
    <row r="1321" spans="2:40" x14ac:dyDescent="0.25"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</row>
    <row r="1322" spans="2:40" x14ac:dyDescent="0.25"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</row>
    <row r="1323" spans="2:40" x14ac:dyDescent="0.25"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</row>
    <row r="1324" spans="2:40" x14ac:dyDescent="0.25"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</row>
    <row r="1325" spans="2:40" x14ac:dyDescent="0.25"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</row>
    <row r="1326" spans="2:40" x14ac:dyDescent="0.25"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</row>
    <row r="1327" spans="2:40" x14ac:dyDescent="0.25"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</row>
    <row r="1328" spans="2:40" x14ac:dyDescent="0.25"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</row>
    <row r="1329" spans="2:40" x14ac:dyDescent="0.25"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</row>
    <row r="1330" spans="2:40" x14ac:dyDescent="0.2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</row>
    <row r="1331" spans="2:40" x14ac:dyDescent="0.25"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</row>
    <row r="1332" spans="2:40" x14ac:dyDescent="0.25"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</row>
    <row r="1333" spans="2:40" x14ac:dyDescent="0.25"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</row>
    <row r="1334" spans="2:40" x14ac:dyDescent="0.25"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</row>
    <row r="1335" spans="2:40" x14ac:dyDescent="0.25"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</row>
    <row r="1336" spans="2:40" x14ac:dyDescent="0.25"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</row>
    <row r="1337" spans="2:40" x14ac:dyDescent="0.25"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</row>
    <row r="1338" spans="2:40" x14ac:dyDescent="0.25"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</row>
    <row r="1339" spans="2:40" x14ac:dyDescent="0.25"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</row>
    <row r="1340" spans="2:40" x14ac:dyDescent="0.25"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</row>
    <row r="1341" spans="2:40" x14ac:dyDescent="0.25"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</row>
    <row r="1342" spans="2:40" x14ac:dyDescent="0.25"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</row>
    <row r="1343" spans="2:40" x14ac:dyDescent="0.25"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</row>
    <row r="1344" spans="2:40" x14ac:dyDescent="0.25"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</row>
    <row r="1345" spans="2:40" x14ac:dyDescent="0.25"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</row>
    <row r="1346" spans="2:40" x14ac:dyDescent="0.25"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</row>
    <row r="1347" spans="2:40" x14ac:dyDescent="0.25"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</row>
    <row r="1348" spans="2:40" x14ac:dyDescent="0.25"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</row>
    <row r="1349" spans="2:40" x14ac:dyDescent="0.25"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</row>
    <row r="1350" spans="2:40" x14ac:dyDescent="0.25"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</row>
    <row r="1351" spans="2:40" x14ac:dyDescent="0.25"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</row>
    <row r="1352" spans="2:40" x14ac:dyDescent="0.25"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</row>
    <row r="1353" spans="2:40" x14ac:dyDescent="0.25"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</row>
    <row r="1354" spans="2:40" x14ac:dyDescent="0.25"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</row>
    <row r="1355" spans="2:40" x14ac:dyDescent="0.25"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</row>
    <row r="1356" spans="2:40" x14ac:dyDescent="0.25"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</row>
    <row r="1357" spans="2:40" x14ac:dyDescent="0.25"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</row>
    <row r="1358" spans="2:40" x14ac:dyDescent="0.25"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</row>
    <row r="1359" spans="2:40" x14ac:dyDescent="0.25"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</row>
    <row r="1360" spans="2:40" x14ac:dyDescent="0.25"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</row>
    <row r="1361" spans="2:40" x14ac:dyDescent="0.25"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</row>
    <row r="1362" spans="2:40" x14ac:dyDescent="0.25"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</row>
    <row r="1363" spans="2:40" x14ac:dyDescent="0.25"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</row>
    <row r="1364" spans="2:40" x14ac:dyDescent="0.25"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</row>
    <row r="1365" spans="2:40" x14ac:dyDescent="0.25"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</row>
    <row r="1366" spans="2:40" x14ac:dyDescent="0.25"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</row>
    <row r="1367" spans="2:40" x14ac:dyDescent="0.25"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</row>
    <row r="1368" spans="2:40" x14ac:dyDescent="0.25"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</row>
    <row r="1369" spans="2:40" x14ac:dyDescent="0.25"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</row>
    <row r="1370" spans="2:40" x14ac:dyDescent="0.25"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</row>
    <row r="1371" spans="2:40" x14ac:dyDescent="0.25"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</row>
    <row r="1372" spans="2:40" x14ac:dyDescent="0.25"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</row>
    <row r="1373" spans="2:40" x14ac:dyDescent="0.25"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</row>
    <row r="1374" spans="2:40" x14ac:dyDescent="0.25"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</row>
    <row r="1375" spans="2:40" x14ac:dyDescent="0.25"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</row>
    <row r="1376" spans="2:40" x14ac:dyDescent="0.25"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</row>
    <row r="1377" spans="2:40" x14ac:dyDescent="0.25"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</row>
    <row r="1378" spans="2:40" x14ac:dyDescent="0.25"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</row>
    <row r="1379" spans="2:40" x14ac:dyDescent="0.25"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</row>
    <row r="1380" spans="2:40" x14ac:dyDescent="0.25"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</row>
    <row r="1381" spans="2:40" x14ac:dyDescent="0.25"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</row>
    <row r="1382" spans="2:40" x14ac:dyDescent="0.25"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</row>
    <row r="1383" spans="2:40" x14ac:dyDescent="0.25"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</row>
    <row r="1384" spans="2:40" x14ac:dyDescent="0.25"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</row>
    <row r="1385" spans="2:40" x14ac:dyDescent="0.25"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</row>
    <row r="1386" spans="2:40" x14ac:dyDescent="0.25"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</row>
    <row r="1387" spans="2:40" x14ac:dyDescent="0.25"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</row>
    <row r="1388" spans="2:40" x14ac:dyDescent="0.25"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</row>
    <row r="1389" spans="2:40" x14ac:dyDescent="0.25"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</row>
    <row r="1390" spans="2:40" x14ac:dyDescent="0.25"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</row>
    <row r="1391" spans="2:40" x14ac:dyDescent="0.25"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</row>
    <row r="1392" spans="2:40" x14ac:dyDescent="0.25"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</row>
    <row r="1393" spans="2:40" x14ac:dyDescent="0.25"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</row>
    <row r="1394" spans="2:40" x14ac:dyDescent="0.25"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</row>
    <row r="1395" spans="2:40" x14ac:dyDescent="0.25"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</row>
    <row r="1396" spans="2:40" x14ac:dyDescent="0.25"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</row>
    <row r="1397" spans="2:40" x14ac:dyDescent="0.25"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</row>
    <row r="1398" spans="2:40" x14ac:dyDescent="0.25"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</row>
    <row r="1399" spans="2:40" x14ac:dyDescent="0.25"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</row>
    <row r="1400" spans="2:40" x14ac:dyDescent="0.25"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</row>
    <row r="1401" spans="2:40" x14ac:dyDescent="0.25"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</row>
    <row r="1402" spans="2:40" x14ac:dyDescent="0.25"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</row>
    <row r="1403" spans="2:40" x14ac:dyDescent="0.25"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</row>
    <row r="1404" spans="2:40" x14ac:dyDescent="0.25"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</row>
    <row r="1405" spans="2:40" x14ac:dyDescent="0.25"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</row>
    <row r="1406" spans="2:40" x14ac:dyDescent="0.25"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</row>
    <row r="1407" spans="2:40" x14ac:dyDescent="0.25"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</row>
    <row r="1408" spans="2:40" x14ac:dyDescent="0.25"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</row>
    <row r="1409" spans="2:40" x14ac:dyDescent="0.25"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</row>
    <row r="1410" spans="2:40" x14ac:dyDescent="0.25"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</row>
    <row r="1411" spans="2:40" x14ac:dyDescent="0.25"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</row>
    <row r="1412" spans="2:40" x14ac:dyDescent="0.25"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</row>
    <row r="1413" spans="2:40" x14ac:dyDescent="0.25"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</row>
    <row r="1414" spans="2:40" x14ac:dyDescent="0.25"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</row>
    <row r="1415" spans="2:40" x14ac:dyDescent="0.25"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</row>
    <row r="1416" spans="2:40" x14ac:dyDescent="0.25"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</row>
    <row r="1417" spans="2:40" x14ac:dyDescent="0.25"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</row>
    <row r="1418" spans="2:40" x14ac:dyDescent="0.25"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</row>
    <row r="1419" spans="2:40" x14ac:dyDescent="0.25"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</row>
    <row r="1420" spans="2:40" x14ac:dyDescent="0.25"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</row>
    <row r="1421" spans="2:40" x14ac:dyDescent="0.25"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</row>
    <row r="1422" spans="2:40" x14ac:dyDescent="0.25"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</row>
    <row r="1423" spans="2:40" x14ac:dyDescent="0.25"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</row>
    <row r="1424" spans="2:40" x14ac:dyDescent="0.25"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</row>
    <row r="1425" spans="2:40" x14ac:dyDescent="0.25"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</row>
    <row r="1426" spans="2:40" x14ac:dyDescent="0.25"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</row>
    <row r="1427" spans="2:40" x14ac:dyDescent="0.25"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</row>
    <row r="1428" spans="2:40" x14ac:dyDescent="0.25"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</row>
    <row r="1429" spans="2:40" x14ac:dyDescent="0.25"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</row>
    <row r="1430" spans="2:40" x14ac:dyDescent="0.25"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</row>
    <row r="1431" spans="2:40" x14ac:dyDescent="0.25"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</row>
    <row r="1432" spans="2:40" x14ac:dyDescent="0.25"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</row>
    <row r="1433" spans="2:40" x14ac:dyDescent="0.25"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</row>
    <row r="1434" spans="2:40" x14ac:dyDescent="0.25"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</row>
    <row r="1435" spans="2:40" x14ac:dyDescent="0.25"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</row>
    <row r="1436" spans="2:40" x14ac:dyDescent="0.25"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</row>
    <row r="1437" spans="2:40" x14ac:dyDescent="0.25"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</row>
    <row r="1438" spans="2:40" x14ac:dyDescent="0.25"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</row>
    <row r="1439" spans="2:40" x14ac:dyDescent="0.25"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</row>
    <row r="1440" spans="2:40" x14ac:dyDescent="0.25"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</row>
    <row r="1441" spans="2:40" x14ac:dyDescent="0.25"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</row>
    <row r="1442" spans="2:40" x14ac:dyDescent="0.25"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</row>
    <row r="1443" spans="2:40" x14ac:dyDescent="0.25"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</row>
    <row r="1444" spans="2:40" x14ac:dyDescent="0.25"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</row>
    <row r="1445" spans="2:40" x14ac:dyDescent="0.25"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</row>
    <row r="1446" spans="2:40" x14ac:dyDescent="0.25"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</row>
    <row r="1447" spans="2:40" x14ac:dyDescent="0.25"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</row>
    <row r="1448" spans="2:40" x14ac:dyDescent="0.25"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</row>
    <row r="1449" spans="2:40" x14ac:dyDescent="0.25"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</row>
    <row r="1450" spans="2:40" x14ac:dyDescent="0.25"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</row>
    <row r="1451" spans="2:40" x14ac:dyDescent="0.25"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</row>
    <row r="1452" spans="2:40" x14ac:dyDescent="0.25"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</row>
    <row r="1453" spans="2:40" x14ac:dyDescent="0.25"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</row>
    <row r="1454" spans="2:40" x14ac:dyDescent="0.25"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</row>
    <row r="1455" spans="2:40" x14ac:dyDescent="0.25"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</row>
    <row r="1456" spans="2:40" x14ac:dyDescent="0.25"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</row>
    <row r="1457" spans="2:40" x14ac:dyDescent="0.25"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</row>
    <row r="1458" spans="2:40" x14ac:dyDescent="0.25"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</row>
    <row r="1459" spans="2:40" x14ac:dyDescent="0.25"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</row>
    <row r="1460" spans="2:40" x14ac:dyDescent="0.25"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</row>
    <row r="1461" spans="2:40" x14ac:dyDescent="0.25"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</row>
    <row r="1462" spans="2:40" x14ac:dyDescent="0.25"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</row>
    <row r="1463" spans="2:40" x14ac:dyDescent="0.25"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</row>
    <row r="1464" spans="2:40" x14ac:dyDescent="0.25"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</row>
    <row r="1465" spans="2:40" x14ac:dyDescent="0.25"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</row>
    <row r="1466" spans="2:40" x14ac:dyDescent="0.25"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</row>
    <row r="1467" spans="2:40" x14ac:dyDescent="0.25"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</row>
    <row r="1468" spans="2:40" x14ac:dyDescent="0.25"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</row>
    <row r="1469" spans="2:40" x14ac:dyDescent="0.25"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</row>
    <row r="1470" spans="2:40" x14ac:dyDescent="0.25"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</row>
    <row r="1471" spans="2:40" x14ac:dyDescent="0.25"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</row>
    <row r="1472" spans="2:40" x14ac:dyDescent="0.25"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</row>
    <row r="1473" spans="2:40" x14ac:dyDescent="0.25"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</row>
    <row r="1474" spans="2:40" x14ac:dyDescent="0.25"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</row>
    <row r="1475" spans="2:40" x14ac:dyDescent="0.25"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</row>
    <row r="1476" spans="2:40" x14ac:dyDescent="0.25"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</row>
    <row r="1477" spans="2:40" x14ac:dyDescent="0.25"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</row>
    <row r="1478" spans="2:40" x14ac:dyDescent="0.25"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</row>
    <row r="1479" spans="2:40" x14ac:dyDescent="0.25"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</row>
    <row r="1480" spans="2:40" x14ac:dyDescent="0.25"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</row>
    <row r="1481" spans="2:40" x14ac:dyDescent="0.25"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</row>
    <row r="1482" spans="2:40" x14ac:dyDescent="0.25"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</row>
    <row r="1483" spans="2:40" x14ac:dyDescent="0.25"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</row>
    <row r="1484" spans="2:40" x14ac:dyDescent="0.25"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</row>
    <row r="1485" spans="2:40" x14ac:dyDescent="0.25"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</row>
    <row r="1486" spans="2:40" x14ac:dyDescent="0.25"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</row>
    <row r="1487" spans="2:40" x14ac:dyDescent="0.25"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</row>
    <row r="1488" spans="2:40" x14ac:dyDescent="0.25"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</row>
    <row r="1489" spans="2:40" x14ac:dyDescent="0.25"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</row>
    <row r="1490" spans="2:40" x14ac:dyDescent="0.25"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</row>
    <row r="1491" spans="2:40" x14ac:dyDescent="0.25"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</row>
    <row r="1492" spans="2:40" x14ac:dyDescent="0.25"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</row>
    <row r="1493" spans="2:40" x14ac:dyDescent="0.25"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</row>
    <row r="1494" spans="2:40" x14ac:dyDescent="0.25"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</row>
    <row r="1495" spans="2:40" x14ac:dyDescent="0.25"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</row>
    <row r="1496" spans="2:40" x14ac:dyDescent="0.25"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</row>
    <row r="1497" spans="2:40" x14ac:dyDescent="0.25"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</row>
    <row r="1498" spans="2:40" x14ac:dyDescent="0.25"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</row>
    <row r="1499" spans="2:40" x14ac:dyDescent="0.25"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</row>
    <row r="1500" spans="2:40" x14ac:dyDescent="0.25"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</row>
    <row r="1501" spans="2:40" x14ac:dyDescent="0.25"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</row>
    <row r="1502" spans="2:40" x14ac:dyDescent="0.25"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</row>
    <row r="1503" spans="2:40" x14ac:dyDescent="0.25"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</row>
    <row r="1504" spans="2:40" x14ac:dyDescent="0.25"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</row>
    <row r="1505" spans="2:40" x14ac:dyDescent="0.25"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</row>
    <row r="1506" spans="2:40" x14ac:dyDescent="0.25"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</row>
    <row r="1507" spans="2:40" x14ac:dyDescent="0.25"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</row>
    <row r="1508" spans="2:40" x14ac:dyDescent="0.25"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</row>
    <row r="1509" spans="2:40" x14ac:dyDescent="0.25"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</row>
    <row r="1510" spans="2:40" x14ac:dyDescent="0.25"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</row>
    <row r="1511" spans="2:40" x14ac:dyDescent="0.25"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</row>
    <row r="1512" spans="2:40" x14ac:dyDescent="0.25"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</row>
    <row r="1513" spans="2:40" x14ac:dyDescent="0.25"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</row>
    <row r="1514" spans="2:40" x14ac:dyDescent="0.25"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</row>
    <row r="1515" spans="2:40" x14ac:dyDescent="0.25"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</row>
    <row r="1516" spans="2:40" x14ac:dyDescent="0.25"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</row>
    <row r="1517" spans="2:40" x14ac:dyDescent="0.25"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</row>
    <row r="1518" spans="2:40" x14ac:dyDescent="0.25"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</row>
    <row r="1519" spans="2:40" x14ac:dyDescent="0.25"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</row>
    <row r="1520" spans="2:40" x14ac:dyDescent="0.25"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</row>
    <row r="1521" spans="2:40" x14ac:dyDescent="0.25"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</row>
    <row r="1522" spans="2:40" x14ac:dyDescent="0.25"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</row>
    <row r="1523" spans="2:40" x14ac:dyDescent="0.25"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</row>
    <row r="1524" spans="2:40" x14ac:dyDescent="0.25"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</row>
    <row r="1525" spans="2:40" x14ac:dyDescent="0.25"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</row>
    <row r="1526" spans="2:40" x14ac:dyDescent="0.25"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</row>
    <row r="1527" spans="2:40" x14ac:dyDescent="0.25"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</row>
    <row r="1528" spans="2:40" x14ac:dyDescent="0.25"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</row>
    <row r="1529" spans="2:40" x14ac:dyDescent="0.25"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</row>
    <row r="1530" spans="2:40" x14ac:dyDescent="0.25"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</row>
    <row r="1531" spans="2:40" x14ac:dyDescent="0.25"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</row>
    <row r="1532" spans="2:40" x14ac:dyDescent="0.25"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</row>
    <row r="1533" spans="2:40" x14ac:dyDescent="0.25"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</row>
    <row r="1534" spans="2:40" x14ac:dyDescent="0.25"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</row>
    <row r="1535" spans="2:40" x14ac:dyDescent="0.25"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</row>
    <row r="1536" spans="2:40" x14ac:dyDescent="0.25"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</row>
    <row r="1537" spans="2:40" x14ac:dyDescent="0.25"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</row>
    <row r="1538" spans="2:40" x14ac:dyDescent="0.25"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</row>
    <row r="1539" spans="2:40" x14ac:dyDescent="0.25"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</row>
    <row r="1540" spans="2:40" x14ac:dyDescent="0.25"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</row>
    <row r="1541" spans="2:40" x14ac:dyDescent="0.25"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</row>
    <row r="1542" spans="2:40" x14ac:dyDescent="0.25"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</row>
    <row r="1543" spans="2:40" x14ac:dyDescent="0.25"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</row>
    <row r="1544" spans="2:40" x14ac:dyDescent="0.25"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</row>
    <row r="1545" spans="2:40" x14ac:dyDescent="0.25"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</row>
    <row r="1546" spans="2:40" x14ac:dyDescent="0.25"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</row>
    <row r="1547" spans="2:40" x14ac:dyDescent="0.25"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</row>
    <row r="1548" spans="2:40" x14ac:dyDescent="0.25"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</row>
    <row r="1549" spans="2:40" x14ac:dyDescent="0.25"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</row>
    <row r="1550" spans="2:40" x14ac:dyDescent="0.25"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</row>
    <row r="1551" spans="2:40" x14ac:dyDescent="0.25"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</row>
    <row r="1552" spans="2:40" x14ac:dyDescent="0.25"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</row>
    <row r="1553" spans="2:40" x14ac:dyDescent="0.25"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</row>
    <row r="1554" spans="2:40" x14ac:dyDescent="0.25"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</row>
    <row r="1555" spans="2:40" x14ac:dyDescent="0.25"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</row>
    <row r="1556" spans="2:40" x14ac:dyDescent="0.25"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</row>
    <row r="1557" spans="2:40" x14ac:dyDescent="0.25"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</row>
    <row r="1558" spans="2:40" x14ac:dyDescent="0.25"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</row>
    <row r="1559" spans="2:40" x14ac:dyDescent="0.25"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</row>
    <row r="1560" spans="2:40" x14ac:dyDescent="0.25"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</row>
    <row r="1561" spans="2:40" x14ac:dyDescent="0.25"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</row>
    <row r="1562" spans="2:40" x14ac:dyDescent="0.25"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</row>
    <row r="1563" spans="2:40" x14ac:dyDescent="0.25"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</row>
    <row r="1564" spans="2:40" x14ac:dyDescent="0.25"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</row>
    <row r="1565" spans="2:40" x14ac:dyDescent="0.25"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</row>
    <row r="1566" spans="2:40" x14ac:dyDescent="0.25"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</row>
    <row r="1567" spans="2:40" x14ac:dyDescent="0.25"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</row>
    <row r="1568" spans="2:40" x14ac:dyDescent="0.25"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</row>
    <row r="1569" spans="2:40" x14ac:dyDescent="0.25"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</row>
    <row r="1570" spans="2:40" x14ac:dyDescent="0.25"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</row>
    <row r="1571" spans="2:40" x14ac:dyDescent="0.25"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</row>
    <row r="1572" spans="2:40" x14ac:dyDescent="0.25"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</row>
    <row r="1573" spans="2:40" x14ac:dyDescent="0.25"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</row>
    <row r="1574" spans="2:40" x14ac:dyDescent="0.25"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</row>
    <row r="1575" spans="2:40" x14ac:dyDescent="0.25"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</row>
    <row r="1576" spans="2:40" x14ac:dyDescent="0.25"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</row>
    <row r="1577" spans="2:40" x14ac:dyDescent="0.25"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</row>
    <row r="1578" spans="2:40" x14ac:dyDescent="0.25"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</row>
    <row r="1579" spans="2:40" x14ac:dyDescent="0.25"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</row>
    <row r="1580" spans="2:40" x14ac:dyDescent="0.25"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</row>
    <row r="1581" spans="2:40" x14ac:dyDescent="0.25"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</row>
    <row r="1582" spans="2:40" x14ac:dyDescent="0.25"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</row>
    <row r="1583" spans="2:40" x14ac:dyDescent="0.25"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</row>
    <row r="1584" spans="2:40" x14ac:dyDescent="0.25"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</row>
    <row r="1585" spans="2:40" x14ac:dyDescent="0.25"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</row>
    <row r="1586" spans="2:40" x14ac:dyDescent="0.25"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</row>
    <row r="1587" spans="2:40" x14ac:dyDescent="0.25"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</row>
    <row r="1588" spans="2:40" x14ac:dyDescent="0.25"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</row>
    <row r="1589" spans="2:40" x14ac:dyDescent="0.25"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</row>
    <row r="1590" spans="2:40" x14ac:dyDescent="0.25"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</row>
    <row r="1591" spans="2:40" x14ac:dyDescent="0.25"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</row>
    <row r="1592" spans="2:40" x14ac:dyDescent="0.25"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</row>
    <row r="1593" spans="2:40" x14ac:dyDescent="0.25"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</row>
    <row r="1594" spans="2:40" x14ac:dyDescent="0.25"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</row>
    <row r="1595" spans="2:40" x14ac:dyDescent="0.25"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</row>
    <row r="1596" spans="2:40" x14ac:dyDescent="0.25"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</row>
    <row r="1597" spans="2:40" x14ac:dyDescent="0.25"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</row>
    <row r="1598" spans="2:40" x14ac:dyDescent="0.25"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</row>
    <row r="1599" spans="2:40" x14ac:dyDescent="0.25"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</row>
    <row r="1600" spans="2:40" x14ac:dyDescent="0.25"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</row>
    <row r="1601" spans="2:40" x14ac:dyDescent="0.25"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</row>
    <row r="1602" spans="2:40" x14ac:dyDescent="0.25"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</row>
    <row r="1603" spans="2:40" x14ac:dyDescent="0.25"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</row>
    <row r="1604" spans="2:40" x14ac:dyDescent="0.25"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</row>
    <row r="1605" spans="2:40" x14ac:dyDescent="0.25"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</row>
    <row r="1606" spans="2:40" x14ac:dyDescent="0.25"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</row>
    <row r="1607" spans="2:40" x14ac:dyDescent="0.25"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</row>
    <row r="1608" spans="2:40" x14ac:dyDescent="0.25"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</row>
    <row r="1609" spans="2:40" x14ac:dyDescent="0.25"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</row>
    <row r="1610" spans="2:40" x14ac:dyDescent="0.25"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</row>
    <row r="1611" spans="2:40" x14ac:dyDescent="0.25"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</row>
    <row r="1612" spans="2:40" x14ac:dyDescent="0.25"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</row>
    <row r="1613" spans="2:40" x14ac:dyDescent="0.25"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</row>
    <row r="1614" spans="2:40" x14ac:dyDescent="0.25"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</row>
    <row r="1615" spans="2:40" x14ac:dyDescent="0.25"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</row>
    <row r="1616" spans="2:40" x14ac:dyDescent="0.25"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</row>
    <row r="1617" spans="2:40" x14ac:dyDescent="0.25"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</row>
    <row r="1618" spans="2:40" x14ac:dyDescent="0.25"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</row>
    <row r="1619" spans="2:40" x14ac:dyDescent="0.25"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</row>
    <row r="1620" spans="2:40" x14ac:dyDescent="0.25"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</row>
    <row r="1621" spans="2:40" x14ac:dyDescent="0.25"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</row>
    <row r="1622" spans="2:40" x14ac:dyDescent="0.25"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</row>
    <row r="1623" spans="2:40" x14ac:dyDescent="0.25"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</row>
    <row r="1624" spans="2:40" x14ac:dyDescent="0.25"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</row>
    <row r="1625" spans="2:40" x14ac:dyDescent="0.25"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</row>
    <row r="1626" spans="2:40" x14ac:dyDescent="0.25"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</row>
    <row r="1627" spans="2:40" x14ac:dyDescent="0.25"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</row>
    <row r="1628" spans="2:40" x14ac:dyDescent="0.25"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</row>
    <row r="1629" spans="2:40" x14ac:dyDescent="0.25"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</row>
    <row r="1630" spans="2:40" x14ac:dyDescent="0.25"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</row>
    <row r="1631" spans="2:40" x14ac:dyDescent="0.25"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</row>
    <row r="1632" spans="2:40" x14ac:dyDescent="0.25"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</row>
    <row r="1633" spans="2:40" x14ac:dyDescent="0.25"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</row>
    <row r="1634" spans="2:40" x14ac:dyDescent="0.25"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</row>
    <row r="1635" spans="2:40" x14ac:dyDescent="0.25"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</row>
    <row r="1636" spans="2:40" x14ac:dyDescent="0.25"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</row>
    <row r="1637" spans="2:40" x14ac:dyDescent="0.25"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</row>
    <row r="1638" spans="2:40" x14ac:dyDescent="0.25"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</row>
    <row r="1639" spans="2:40" x14ac:dyDescent="0.25"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</row>
    <row r="1640" spans="2:40" x14ac:dyDescent="0.25"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</row>
    <row r="1641" spans="2:40" x14ac:dyDescent="0.25"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</row>
    <row r="1642" spans="2:40" x14ac:dyDescent="0.25"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</row>
    <row r="1643" spans="2:40" x14ac:dyDescent="0.25"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</row>
    <row r="1644" spans="2:40" x14ac:dyDescent="0.25"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</row>
    <row r="1645" spans="2:40" x14ac:dyDescent="0.25"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</row>
    <row r="1646" spans="2:40" x14ac:dyDescent="0.25"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</row>
    <row r="1647" spans="2:40" x14ac:dyDescent="0.25"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</row>
    <row r="1648" spans="2:40" x14ac:dyDescent="0.25"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</row>
    <row r="1649" spans="2:40" x14ac:dyDescent="0.25"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</row>
    <row r="1650" spans="2:40" x14ac:dyDescent="0.25"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</row>
    <row r="1651" spans="2:40" x14ac:dyDescent="0.25"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</row>
    <row r="1652" spans="2:40" x14ac:dyDescent="0.25"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</row>
    <row r="1653" spans="2:40" x14ac:dyDescent="0.25"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</row>
    <row r="1654" spans="2:40" x14ac:dyDescent="0.25"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</row>
    <row r="1655" spans="2:40" x14ac:dyDescent="0.25"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</row>
    <row r="1656" spans="2:40" x14ac:dyDescent="0.25"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</row>
    <row r="1657" spans="2:40" x14ac:dyDescent="0.25"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</row>
    <row r="1658" spans="2:40" x14ac:dyDescent="0.25"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</row>
    <row r="1659" spans="2:40" x14ac:dyDescent="0.25"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</row>
    <row r="1660" spans="2:40" x14ac:dyDescent="0.25"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</row>
    <row r="1661" spans="2:40" x14ac:dyDescent="0.25"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</row>
    <row r="1662" spans="2:40" x14ac:dyDescent="0.25"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</row>
    <row r="1663" spans="2:40" x14ac:dyDescent="0.25"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</row>
    <row r="1664" spans="2:40" x14ac:dyDescent="0.25"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</row>
    <row r="1665" spans="2:40" x14ac:dyDescent="0.25"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</row>
    <row r="1666" spans="2:40" x14ac:dyDescent="0.25"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</row>
    <row r="1667" spans="2:40" x14ac:dyDescent="0.25"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</row>
    <row r="1668" spans="2:40" x14ac:dyDescent="0.25"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</row>
    <row r="1669" spans="2:40" x14ac:dyDescent="0.25"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</row>
    <row r="1670" spans="2:40" x14ac:dyDescent="0.25"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</row>
    <row r="1671" spans="2:40" x14ac:dyDescent="0.25"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</row>
    <row r="1672" spans="2:40" x14ac:dyDescent="0.25"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</row>
    <row r="1673" spans="2:40" x14ac:dyDescent="0.25"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</row>
    <row r="1674" spans="2:40" x14ac:dyDescent="0.25"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</row>
    <row r="1675" spans="2:40" x14ac:dyDescent="0.25"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</row>
    <row r="1676" spans="2:40" x14ac:dyDescent="0.25"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</row>
    <row r="1677" spans="2:40" x14ac:dyDescent="0.25"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</row>
    <row r="1678" spans="2:40" x14ac:dyDescent="0.25"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</row>
    <row r="1679" spans="2:40" x14ac:dyDescent="0.25"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</row>
    <row r="1680" spans="2:40" x14ac:dyDescent="0.25"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</row>
    <row r="1681" spans="2:40" x14ac:dyDescent="0.25"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</row>
    <row r="1682" spans="2:40" x14ac:dyDescent="0.25"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</row>
    <row r="1683" spans="2:40" x14ac:dyDescent="0.25"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</row>
    <row r="1684" spans="2:40" x14ac:dyDescent="0.25"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</row>
    <row r="1685" spans="2:40" x14ac:dyDescent="0.25"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</row>
    <row r="1686" spans="2:40" x14ac:dyDescent="0.25"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</row>
    <row r="1687" spans="2:40" x14ac:dyDescent="0.25"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</row>
    <row r="1688" spans="2:40" x14ac:dyDescent="0.25"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</row>
    <row r="1689" spans="2:40" x14ac:dyDescent="0.25"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</row>
    <row r="1690" spans="2:40" x14ac:dyDescent="0.25"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</row>
    <row r="1691" spans="2:40" x14ac:dyDescent="0.25"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</row>
    <row r="1692" spans="2:40" x14ac:dyDescent="0.25"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</row>
    <row r="1693" spans="2:40" x14ac:dyDescent="0.25"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</row>
    <row r="1694" spans="2:40" x14ac:dyDescent="0.25"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</row>
    <row r="1695" spans="2:40" x14ac:dyDescent="0.25"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</row>
    <row r="1696" spans="2:40" x14ac:dyDescent="0.25"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</row>
    <row r="1697" spans="2:40" x14ac:dyDescent="0.25"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</row>
    <row r="1698" spans="2:40" x14ac:dyDescent="0.25"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</row>
    <row r="1699" spans="2:40" x14ac:dyDescent="0.25"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</row>
    <row r="1700" spans="2:40" x14ac:dyDescent="0.25"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</row>
    <row r="1701" spans="2:40" x14ac:dyDescent="0.25"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</row>
    <row r="1702" spans="2:40" x14ac:dyDescent="0.25"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</row>
    <row r="1703" spans="2:40" x14ac:dyDescent="0.25"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</row>
    <row r="1704" spans="2:40" x14ac:dyDescent="0.25"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</row>
    <row r="1705" spans="2:40" x14ac:dyDescent="0.25"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</row>
    <row r="1706" spans="2:40" x14ac:dyDescent="0.25"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</row>
    <row r="1707" spans="2:40" x14ac:dyDescent="0.25"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</row>
    <row r="1708" spans="2:40" x14ac:dyDescent="0.25"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</row>
    <row r="1709" spans="2:40" x14ac:dyDescent="0.25"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</row>
    <row r="1710" spans="2:40" x14ac:dyDescent="0.25"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</row>
    <row r="1711" spans="2:40" x14ac:dyDescent="0.25"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</row>
    <row r="1712" spans="2:40" x14ac:dyDescent="0.25"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</row>
    <row r="1713" spans="2:40" x14ac:dyDescent="0.25"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</row>
    <row r="1714" spans="2:40" x14ac:dyDescent="0.25"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</row>
    <row r="1715" spans="2:40" x14ac:dyDescent="0.25"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</row>
    <row r="1716" spans="2:40" x14ac:dyDescent="0.25"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</row>
    <row r="1717" spans="2:40" x14ac:dyDescent="0.25"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</row>
    <row r="1718" spans="2:40" x14ac:dyDescent="0.25"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</row>
    <row r="1719" spans="2:40" x14ac:dyDescent="0.25"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</row>
    <row r="1720" spans="2:40" x14ac:dyDescent="0.25"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</row>
    <row r="1721" spans="2:40" x14ac:dyDescent="0.25"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</row>
    <row r="1722" spans="2:40" x14ac:dyDescent="0.25"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</row>
    <row r="1723" spans="2:40" x14ac:dyDescent="0.25"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</row>
    <row r="1724" spans="2:40" x14ac:dyDescent="0.25"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</row>
    <row r="1725" spans="2:40" x14ac:dyDescent="0.25"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</row>
    <row r="1726" spans="2:40" x14ac:dyDescent="0.25"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</row>
    <row r="1727" spans="2:40" x14ac:dyDescent="0.25"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</row>
    <row r="1728" spans="2:40" x14ac:dyDescent="0.25"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</row>
    <row r="1729" spans="2:40" x14ac:dyDescent="0.25"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</row>
    <row r="1730" spans="2:40" x14ac:dyDescent="0.25"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</row>
    <row r="1731" spans="2:40" x14ac:dyDescent="0.25"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</row>
    <row r="1732" spans="2:40" x14ac:dyDescent="0.25"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</row>
    <row r="1733" spans="2:40" x14ac:dyDescent="0.25"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</row>
    <row r="1734" spans="2:40" x14ac:dyDescent="0.25"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</row>
    <row r="1735" spans="2:40" x14ac:dyDescent="0.25"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</row>
    <row r="1736" spans="2:40" x14ac:dyDescent="0.25"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</row>
    <row r="1737" spans="2:40" x14ac:dyDescent="0.25"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</row>
    <row r="1738" spans="2:40" x14ac:dyDescent="0.25"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</row>
    <row r="1739" spans="2:40" x14ac:dyDescent="0.25"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</row>
    <row r="1740" spans="2:40" x14ac:dyDescent="0.25"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</row>
    <row r="1741" spans="2:40" x14ac:dyDescent="0.25"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</row>
    <row r="1742" spans="2:40" x14ac:dyDescent="0.25"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</row>
    <row r="1743" spans="2:40" x14ac:dyDescent="0.25"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</row>
    <row r="1744" spans="2:40" x14ac:dyDescent="0.25"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</row>
    <row r="1745" spans="2:40" x14ac:dyDescent="0.25"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</row>
    <row r="1746" spans="2:40" x14ac:dyDescent="0.25"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</row>
    <row r="1747" spans="2:40" x14ac:dyDescent="0.25"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</row>
    <row r="1748" spans="2:40" x14ac:dyDescent="0.25"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</row>
    <row r="1749" spans="2:40" x14ac:dyDescent="0.25"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</row>
    <row r="1750" spans="2:40" x14ac:dyDescent="0.25"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</row>
    <row r="1751" spans="2:40" x14ac:dyDescent="0.25"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</row>
    <row r="1752" spans="2:40" x14ac:dyDescent="0.25"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</row>
    <row r="1753" spans="2:40" x14ac:dyDescent="0.25"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</row>
    <row r="1754" spans="2:40" x14ac:dyDescent="0.25"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</row>
    <row r="1755" spans="2:40" x14ac:dyDescent="0.25"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</row>
    <row r="1756" spans="2:40" x14ac:dyDescent="0.25"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</row>
    <row r="1757" spans="2:40" x14ac:dyDescent="0.25"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</row>
    <row r="1758" spans="2:40" x14ac:dyDescent="0.25"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</row>
    <row r="1759" spans="2:40" x14ac:dyDescent="0.25"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</row>
    <row r="1760" spans="2:40" x14ac:dyDescent="0.25"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</row>
    <row r="1761" spans="2:40" x14ac:dyDescent="0.25"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</row>
    <row r="1762" spans="2:40" x14ac:dyDescent="0.25"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</row>
    <row r="1763" spans="2:40" x14ac:dyDescent="0.25"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</row>
    <row r="1764" spans="2:40" x14ac:dyDescent="0.25"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</row>
    <row r="1765" spans="2:40" x14ac:dyDescent="0.25"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</row>
    <row r="1766" spans="2:40" x14ac:dyDescent="0.25"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</row>
    <row r="1767" spans="2:40" x14ac:dyDescent="0.25"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</row>
    <row r="1768" spans="2:40" x14ac:dyDescent="0.25"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</row>
    <row r="1769" spans="2:40" x14ac:dyDescent="0.25"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</row>
    <row r="1770" spans="2:40" x14ac:dyDescent="0.25"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</row>
    <row r="1771" spans="2:40" x14ac:dyDescent="0.25"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</row>
    <row r="1772" spans="2:40" x14ac:dyDescent="0.25"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</row>
    <row r="1773" spans="2:40" x14ac:dyDescent="0.25"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</row>
    <row r="1774" spans="2:40" x14ac:dyDescent="0.25"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</row>
    <row r="1775" spans="2:40" x14ac:dyDescent="0.25"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</row>
    <row r="1776" spans="2:40" x14ac:dyDescent="0.25"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</row>
    <row r="1777" spans="2:40" x14ac:dyDescent="0.25"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</row>
    <row r="1778" spans="2:40" x14ac:dyDescent="0.25"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</row>
    <row r="1779" spans="2:40" x14ac:dyDescent="0.25"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</row>
    <row r="1780" spans="2:40" x14ac:dyDescent="0.25"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</row>
    <row r="1781" spans="2:40" x14ac:dyDescent="0.25"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</row>
    <row r="1782" spans="2:40" x14ac:dyDescent="0.25"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</row>
    <row r="1783" spans="2:40" x14ac:dyDescent="0.25"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</row>
    <row r="1784" spans="2:40" x14ac:dyDescent="0.25"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</row>
    <row r="1785" spans="2:40" x14ac:dyDescent="0.25"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</row>
    <row r="1786" spans="2:40" x14ac:dyDescent="0.25"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</row>
    <row r="1787" spans="2:40" x14ac:dyDescent="0.25"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</row>
    <row r="1788" spans="2:40" x14ac:dyDescent="0.25"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</row>
    <row r="1789" spans="2:40" x14ac:dyDescent="0.25"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2:40" x14ac:dyDescent="0.25"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2:40" x14ac:dyDescent="0.25"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2:40" x14ac:dyDescent="0.25"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2:24" x14ac:dyDescent="0.25"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2:24" x14ac:dyDescent="0.25"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2:24" x14ac:dyDescent="0.25"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2:24" x14ac:dyDescent="0.25"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2:24" x14ac:dyDescent="0.25"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2:24" x14ac:dyDescent="0.25"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2:24" x14ac:dyDescent="0.25"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2:24" x14ac:dyDescent="0.25"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2:24" x14ac:dyDescent="0.25"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2:24" x14ac:dyDescent="0.25"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2:24" x14ac:dyDescent="0.25"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2:24" x14ac:dyDescent="0.25"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2:24" x14ac:dyDescent="0.25"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2:24" x14ac:dyDescent="0.25"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2:24" x14ac:dyDescent="0.25"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2:24" x14ac:dyDescent="0.25"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2:24" x14ac:dyDescent="0.25"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2:24" x14ac:dyDescent="0.25"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2:24" x14ac:dyDescent="0.25"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2:24" x14ac:dyDescent="0.25"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2:24" x14ac:dyDescent="0.25"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2:24" x14ac:dyDescent="0.25"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2:24" x14ac:dyDescent="0.25"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2:24" x14ac:dyDescent="0.25"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2:24" x14ac:dyDescent="0.25"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2:24" x14ac:dyDescent="0.25"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2:24" x14ac:dyDescent="0.25">
      <c r="B1819" s="10"/>
      <c r="C1819" s="10"/>
      <c r="D1819" s="10"/>
      <c r="E1819" s="10"/>
      <c r="F1819" s="10"/>
      <c r="G1819" s="10"/>
      <c r="H1819" s="10"/>
      <c r="I1819" s="10"/>
      <c r="J1819" s="10"/>
      <c r="K1819" s="10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2:24" x14ac:dyDescent="0.25">
      <c r="B1820" s="10"/>
      <c r="C1820" s="10"/>
      <c r="D1820" s="10"/>
      <c r="E1820" s="10"/>
      <c r="F1820" s="10"/>
      <c r="G1820" s="10"/>
      <c r="H1820" s="10"/>
      <c r="I1820" s="10"/>
      <c r="J1820" s="10"/>
      <c r="K1820" s="10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2:24" x14ac:dyDescent="0.25">
      <c r="B1821" s="10"/>
      <c r="C1821" s="10"/>
      <c r="D1821" s="10"/>
      <c r="E1821" s="10"/>
      <c r="F1821" s="10"/>
      <c r="G1821" s="10"/>
      <c r="H1821" s="10"/>
      <c r="I1821" s="10"/>
      <c r="J1821" s="10"/>
      <c r="K1821" s="10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2:24" x14ac:dyDescent="0.25"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2:24" x14ac:dyDescent="0.25">
      <c r="B1823" s="10"/>
      <c r="C1823" s="10"/>
      <c r="D1823" s="10"/>
      <c r="E1823" s="10"/>
      <c r="F1823" s="10"/>
      <c r="G1823" s="10"/>
      <c r="H1823" s="10"/>
      <c r="I1823" s="10"/>
      <c r="J1823" s="10"/>
      <c r="K1823" s="10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2:24" x14ac:dyDescent="0.25">
      <c r="B1824" s="10"/>
      <c r="C1824" s="10"/>
      <c r="D1824" s="10"/>
      <c r="E1824" s="10"/>
      <c r="F1824" s="10"/>
      <c r="G1824" s="10"/>
      <c r="H1824" s="10"/>
      <c r="I1824" s="10"/>
      <c r="J1824" s="10"/>
      <c r="K1824" s="10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2:24" x14ac:dyDescent="0.25">
      <c r="B1825" s="10"/>
      <c r="C1825" s="10"/>
      <c r="D1825" s="10"/>
      <c r="E1825" s="10"/>
      <c r="F1825" s="10"/>
      <c r="G1825" s="10"/>
      <c r="H1825" s="10"/>
      <c r="I1825" s="10"/>
      <c r="J1825" s="10"/>
      <c r="K1825" s="10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2:24" x14ac:dyDescent="0.25"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2:24" x14ac:dyDescent="0.25"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2:24" x14ac:dyDescent="0.25"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2:24" x14ac:dyDescent="0.25"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2:24" x14ac:dyDescent="0.25"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2:24" x14ac:dyDescent="0.25"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2:24" x14ac:dyDescent="0.25">
      <c r="B1832" s="10"/>
      <c r="C1832" s="10"/>
      <c r="D1832" s="10"/>
      <c r="E1832" s="10"/>
      <c r="F1832" s="10"/>
      <c r="G1832" s="10"/>
      <c r="H1832" s="10"/>
      <c r="I1832" s="10"/>
      <c r="J1832" s="10"/>
      <c r="K1832" s="10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2:24" x14ac:dyDescent="0.25">
      <c r="B1833" s="10"/>
      <c r="C1833" s="10"/>
      <c r="D1833" s="10"/>
      <c r="E1833" s="10"/>
      <c r="F1833" s="10"/>
      <c r="G1833" s="10"/>
      <c r="H1833" s="10"/>
      <c r="I1833" s="10"/>
      <c r="J1833" s="10"/>
      <c r="K1833" s="10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2:24" x14ac:dyDescent="0.25">
      <c r="B1834" s="10"/>
      <c r="C1834" s="10"/>
      <c r="D1834" s="10"/>
      <c r="E1834" s="10"/>
      <c r="F1834" s="10"/>
      <c r="G1834" s="10"/>
      <c r="H1834" s="10"/>
      <c r="I1834" s="10"/>
      <c r="J1834" s="10"/>
      <c r="K1834" s="10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2:24" x14ac:dyDescent="0.25"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2:24" x14ac:dyDescent="0.25"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2:24" x14ac:dyDescent="0.25"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2:24" x14ac:dyDescent="0.25"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2:24" x14ac:dyDescent="0.25"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2:24" x14ac:dyDescent="0.25"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2:24" x14ac:dyDescent="0.25"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2:24" x14ac:dyDescent="0.25"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2:24" x14ac:dyDescent="0.25"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2:24" x14ac:dyDescent="0.25"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2:24" x14ac:dyDescent="0.25"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2:24" x14ac:dyDescent="0.25"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2:24" x14ac:dyDescent="0.25"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2:24" x14ac:dyDescent="0.25"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2:24" x14ac:dyDescent="0.25"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2:24" x14ac:dyDescent="0.25"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2:24" x14ac:dyDescent="0.25"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2:24" x14ac:dyDescent="0.25"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2:24" x14ac:dyDescent="0.25"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2:24" x14ac:dyDescent="0.25">
      <c r="B1854" s="10"/>
      <c r="C1854" s="10"/>
      <c r="D1854" s="10"/>
      <c r="E1854" s="10"/>
      <c r="F1854" s="10"/>
      <c r="G1854" s="10"/>
      <c r="H1854" s="10"/>
      <c r="I1854" s="10"/>
      <c r="J1854" s="10"/>
      <c r="K1854" s="10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2:24" x14ac:dyDescent="0.25">
      <c r="B1855" s="10"/>
      <c r="C1855" s="10"/>
      <c r="D1855" s="10"/>
      <c r="E1855" s="10"/>
      <c r="F1855" s="10"/>
      <c r="G1855" s="10"/>
      <c r="H1855" s="10"/>
      <c r="I1855" s="10"/>
      <c r="J1855" s="10"/>
      <c r="K1855" s="10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2:24" x14ac:dyDescent="0.25"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2:24" x14ac:dyDescent="0.25">
      <c r="B1857" s="10"/>
      <c r="C1857" s="10"/>
      <c r="D1857" s="10"/>
      <c r="E1857" s="10"/>
      <c r="F1857" s="10"/>
      <c r="G1857" s="10"/>
      <c r="H1857" s="10"/>
      <c r="I1857" s="10"/>
      <c r="J1857" s="10"/>
      <c r="K1857" s="10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2:24" x14ac:dyDescent="0.25">
      <c r="B1858" s="10"/>
      <c r="C1858" s="10"/>
      <c r="D1858" s="10"/>
      <c r="E1858" s="10"/>
      <c r="F1858" s="10"/>
      <c r="G1858" s="10"/>
      <c r="H1858" s="10"/>
      <c r="I1858" s="10"/>
      <c r="J1858" s="10"/>
      <c r="K1858" s="10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2:24" x14ac:dyDescent="0.25"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2:24" x14ac:dyDescent="0.25">
      <c r="B1860" s="10"/>
      <c r="C1860" s="10"/>
      <c r="D1860" s="10"/>
      <c r="E1860" s="10"/>
      <c r="F1860" s="10"/>
      <c r="G1860" s="10"/>
      <c r="H1860" s="10"/>
      <c r="I1860" s="10"/>
      <c r="J1860" s="10"/>
      <c r="K1860" s="10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2:24" x14ac:dyDescent="0.25">
      <c r="B1861" s="10"/>
      <c r="C1861" s="10"/>
      <c r="D1861" s="10"/>
      <c r="E1861" s="10"/>
      <c r="F1861" s="10"/>
      <c r="G1861" s="10"/>
      <c r="H1861" s="10"/>
      <c r="I1861" s="10"/>
      <c r="J1861" s="10"/>
      <c r="K1861" s="10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2:24" x14ac:dyDescent="0.25">
      <c r="B1862" s="10"/>
      <c r="C1862" s="10"/>
      <c r="D1862" s="10"/>
      <c r="E1862" s="10"/>
      <c r="F1862" s="10"/>
      <c r="G1862" s="10"/>
      <c r="H1862" s="10"/>
      <c r="I1862" s="10"/>
      <c r="J1862" s="10"/>
      <c r="K1862" s="10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2:24" x14ac:dyDescent="0.25">
      <c r="B1863" s="10"/>
      <c r="C1863" s="10"/>
      <c r="D1863" s="10"/>
      <c r="E1863" s="10"/>
      <c r="F1863" s="10"/>
      <c r="G1863" s="10"/>
      <c r="H1863" s="10"/>
      <c r="I1863" s="10"/>
      <c r="J1863" s="10"/>
      <c r="K1863" s="10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2:24" x14ac:dyDescent="0.25">
      <c r="B1864" s="10"/>
      <c r="C1864" s="10"/>
      <c r="D1864" s="10"/>
      <c r="E1864" s="10"/>
      <c r="F1864" s="10"/>
      <c r="G1864" s="10"/>
      <c r="H1864" s="10"/>
      <c r="I1864" s="10"/>
      <c r="J1864" s="10"/>
      <c r="K1864" s="10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2:24" x14ac:dyDescent="0.25">
      <c r="B1865" s="10"/>
      <c r="C1865" s="10"/>
      <c r="D1865" s="10"/>
      <c r="E1865" s="10"/>
      <c r="F1865" s="10"/>
      <c r="G1865" s="10"/>
      <c r="H1865" s="10"/>
      <c r="I1865" s="10"/>
      <c r="J1865" s="10"/>
      <c r="K1865" s="10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2:24" x14ac:dyDescent="0.25">
      <c r="B1866" s="10"/>
      <c r="C1866" s="10"/>
      <c r="D1866" s="10"/>
      <c r="E1866" s="10"/>
      <c r="F1866" s="10"/>
      <c r="G1866" s="10"/>
      <c r="H1866" s="10"/>
      <c r="I1866" s="10"/>
      <c r="J1866" s="10"/>
      <c r="K1866" s="10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2:24" x14ac:dyDescent="0.25">
      <c r="B1867" s="10"/>
      <c r="C1867" s="10"/>
      <c r="D1867" s="10"/>
      <c r="E1867" s="10"/>
      <c r="F1867" s="10"/>
      <c r="G1867" s="10"/>
      <c r="H1867" s="10"/>
      <c r="I1867" s="10"/>
      <c r="J1867" s="10"/>
      <c r="K1867" s="10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2:24" x14ac:dyDescent="0.25">
      <c r="B1868" s="10"/>
      <c r="C1868" s="10"/>
      <c r="D1868" s="10"/>
      <c r="E1868" s="10"/>
      <c r="F1868" s="10"/>
      <c r="G1868" s="10"/>
      <c r="H1868" s="10"/>
      <c r="I1868" s="10"/>
      <c r="J1868" s="10"/>
      <c r="K1868" s="10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2:24" x14ac:dyDescent="0.25"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2:24" x14ac:dyDescent="0.25"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2:24" x14ac:dyDescent="0.25"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2:24" x14ac:dyDescent="0.25"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2:24" x14ac:dyDescent="0.25"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2:24" x14ac:dyDescent="0.25"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2:24" x14ac:dyDescent="0.25"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2:24" x14ac:dyDescent="0.25"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2:24" x14ac:dyDescent="0.25"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2:24" x14ac:dyDescent="0.25">
      <c r="B1878" s="10"/>
      <c r="C1878" s="10"/>
      <c r="D1878" s="10"/>
      <c r="E1878" s="10"/>
      <c r="F1878" s="10"/>
      <c r="G1878" s="10"/>
      <c r="H1878" s="10"/>
      <c r="I1878" s="10"/>
      <c r="J1878" s="10"/>
      <c r="K1878" s="10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2:24" x14ac:dyDescent="0.25"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2:24" x14ac:dyDescent="0.25"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2:24" x14ac:dyDescent="0.25"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2:24" x14ac:dyDescent="0.25"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2:24" x14ac:dyDescent="0.25"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2:24" x14ac:dyDescent="0.25"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2:24" x14ac:dyDescent="0.25"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2:24" x14ac:dyDescent="0.25"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2:24" x14ac:dyDescent="0.25"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2:24" x14ac:dyDescent="0.25"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2:24" x14ac:dyDescent="0.25">
      <c r="B1889" s="10"/>
      <c r="C1889" s="10"/>
      <c r="D1889" s="10"/>
      <c r="E1889" s="10"/>
      <c r="F1889" s="10"/>
      <c r="G1889" s="10"/>
      <c r="H1889" s="10"/>
      <c r="I1889" s="10"/>
      <c r="J1889" s="10"/>
      <c r="K1889" s="10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2:24" x14ac:dyDescent="0.25"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2:24" x14ac:dyDescent="0.25">
      <c r="B1891" s="10"/>
      <c r="C1891" s="10"/>
      <c r="D1891" s="10"/>
      <c r="E1891" s="10"/>
      <c r="F1891" s="10"/>
      <c r="G1891" s="10"/>
      <c r="H1891" s="10"/>
      <c r="I1891" s="10"/>
      <c r="J1891" s="10"/>
      <c r="K1891" s="10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2:24" x14ac:dyDescent="0.25">
      <c r="B1892" s="10"/>
      <c r="C1892" s="10"/>
      <c r="D1892" s="10"/>
      <c r="E1892" s="10"/>
      <c r="F1892" s="10"/>
      <c r="G1892" s="10"/>
      <c r="H1892" s="10"/>
      <c r="I1892" s="10"/>
      <c r="J1892" s="10"/>
      <c r="K1892" s="10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2:24" x14ac:dyDescent="0.25">
      <c r="B1893" s="10"/>
      <c r="C1893" s="10"/>
      <c r="D1893" s="10"/>
      <c r="E1893" s="10"/>
      <c r="F1893" s="10"/>
      <c r="G1893" s="10"/>
      <c r="H1893" s="10"/>
      <c r="I1893" s="10"/>
      <c r="J1893" s="10"/>
      <c r="K1893" s="10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2:24" x14ac:dyDescent="0.25">
      <c r="B1894" s="10"/>
      <c r="C1894" s="10"/>
      <c r="D1894" s="10"/>
      <c r="E1894" s="10"/>
      <c r="F1894" s="10"/>
      <c r="G1894" s="10"/>
      <c r="H1894" s="10"/>
      <c r="I1894" s="10"/>
      <c r="J1894" s="10"/>
      <c r="K1894" s="10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2:24" x14ac:dyDescent="0.25"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2:24" x14ac:dyDescent="0.25"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2:24" x14ac:dyDescent="0.25"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2:24" x14ac:dyDescent="0.25"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2:24" x14ac:dyDescent="0.25">
      <c r="B1899" s="10"/>
      <c r="C1899" s="10"/>
      <c r="D1899" s="10"/>
      <c r="E1899" s="10"/>
      <c r="F1899" s="10"/>
      <c r="G1899" s="10"/>
      <c r="H1899" s="10"/>
      <c r="I1899" s="10"/>
      <c r="J1899" s="10"/>
      <c r="K1899" s="10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2:24" x14ac:dyDescent="0.25">
      <c r="B1900" s="10"/>
      <c r="C1900" s="10"/>
      <c r="D1900" s="10"/>
      <c r="E1900" s="10"/>
      <c r="F1900" s="10"/>
      <c r="G1900" s="10"/>
      <c r="H1900" s="10"/>
      <c r="I1900" s="10"/>
      <c r="J1900" s="10"/>
      <c r="K1900" s="10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2:24" x14ac:dyDescent="0.25"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2:24" x14ac:dyDescent="0.25">
      <c r="B1902" s="10"/>
      <c r="C1902" s="10"/>
      <c r="D1902" s="10"/>
      <c r="E1902" s="10"/>
      <c r="F1902" s="10"/>
      <c r="G1902" s="10"/>
      <c r="H1902" s="10"/>
      <c r="I1902" s="10"/>
      <c r="J1902" s="10"/>
      <c r="K1902" s="10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2:24" x14ac:dyDescent="0.25">
      <c r="B1903" s="10"/>
      <c r="C1903" s="10"/>
      <c r="D1903" s="10"/>
      <c r="E1903" s="10"/>
      <c r="F1903" s="10"/>
      <c r="G1903" s="10"/>
      <c r="H1903" s="10"/>
      <c r="I1903" s="10"/>
      <c r="J1903" s="10"/>
      <c r="K1903" s="10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2:24" x14ac:dyDescent="0.25">
      <c r="B1904" s="10"/>
      <c r="C1904" s="10"/>
      <c r="D1904" s="10"/>
      <c r="E1904" s="10"/>
      <c r="F1904" s="10"/>
      <c r="G1904" s="10"/>
      <c r="H1904" s="10"/>
      <c r="I1904" s="10"/>
      <c r="J1904" s="10"/>
      <c r="K1904" s="10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2:24" x14ac:dyDescent="0.25">
      <c r="B1905" s="10"/>
      <c r="C1905" s="10"/>
      <c r="D1905" s="10"/>
      <c r="E1905" s="10"/>
      <c r="F1905" s="10"/>
      <c r="G1905" s="10"/>
      <c r="H1905" s="10"/>
      <c r="I1905" s="10"/>
      <c r="J1905" s="10"/>
      <c r="K1905" s="10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2:24" x14ac:dyDescent="0.25">
      <c r="B1906" s="10"/>
      <c r="C1906" s="10"/>
      <c r="D1906" s="10"/>
      <c r="E1906" s="10"/>
      <c r="F1906" s="10"/>
      <c r="G1906" s="10"/>
      <c r="H1906" s="10"/>
      <c r="I1906" s="10"/>
      <c r="J1906" s="10"/>
      <c r="K1906" s="10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2:24" x14ac:dyDescent="0.25">
      <c r="B1907" s="10"/>
      <c r="C1907" s="10"/>
      <c r="D1907" s="10"/>
      <c r="E1907" s="10"/>
      <c r="F1907" s="10"/>
      <c r="G1907" s="10"/>
      <c r="H1907" s="10"/>
      <c r="I1907" s="10"/>
      <c r="J1907" s="10"/>
      <c r="K1907" s="10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2:24" x14ac:dyDescent="0.25">
      <c r="B1908" s="10"/>
      <c r="C1908" s="10"/>
      <c r="D1908" s="10"/>
      <c r="E1908" s="10"/>
      <c r="F1908" s="10"/>
      <c r="G1908" s="10"/>
      <c r="H1908" s="10"/>
      <c r="I1908" s="10"/>
      <c r="J1908" s="10"/>
      <c r="K1908" s="10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2:24" x14ac:dyDescent="0.25">
      <c r="B1909" s="10"/>
      <c r="C1909" s="10"/>
      <c r="D1909" s="10"/>
      <c r="E1909" s="10"/>
      <c r="F1909" s="10"/>
      <c r="G1909" s="10"/>
      <c r="H1909" s="10"/>
      <c r="I1909" s="10"/>
      <c r="J1909" s="10"/>
      <c r="K1909" s="10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2:24" x14ac:dyDescent="0.25">
      <c r="B1910" s="10"/>
      <c r="C1910" s="10"/>
      <c r="D1910" s="10"/>
      <c r="E1910" s="10"/>
      <c r="F1910" s="10"/>
      <c r="G1910" s="10"/>
      <c r="H1910" s="10"/>
      <c r="I1910" s="10"/>
      <c r="J1910" s="10"/>
      <c r="K1910" s="10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2:24" x14ac:dyDescent="0.25">
      <c r="B1911" s="10"/>
      <c r="C1911" s="10"/>
      <c r="D1911" s="10"/>
      <c r="E1911" s="10"/>
      <c r="F1911" s="10"/>
      <c r="G1911" s="10"/>
      <c r="H1911" s="10"/>
      <c r="I1911" s="10"/>
      <c r="J1911" s="10"/>
      <c r="K1911" s="10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2:24" x14ac:dyDescent="0.25">
      <c r="B1912" s="10"/>
      <c r="C1912" s="10"/>
      <c r="D1912" s="10"/>
      <c r="E1912" s="10"/>
      <c r="F1912" s="10"/>
      <c r="G1912" s="10"/>
      <c r="H1912" s="10"/>
      <c r="I1912" s="10"/>
      <c r="J1912" s="10"/>
      <c r="K1912" s="10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2:24" x14ac:dyDescent="0.25"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2:24" x14ac:dyDescent="0.25">
      <c r="B1914" s="10"/>
      <c r="C1914" s="10"/>
      <c r="D1914" s="10"/>
      <c r="E1914" s="10"/>
      <c r="F1914" s="10"/>
      <c r="G1914" s="10"/>
      <c r="H1914" s="10"/>
      <c r="I1914" s="10"/>
      <c r="J1914" s="10"/>
      <c r="K1914" s="10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2:24" x14ac:dyDescent="0.25">
      <c r="B1915" s="10"/>
      <c r="C1915" s="10"/>
      <c r="D1915" s="10"/>
      <c r="E1915" s="10"/>
      <c r="F1915" s="10"/>
      <c r="G1915" s="10"/>
      <c r="H1915" s="10"/>
      <c r="I1915" s="10"/>
      <c r="J1915" s="10"/>
      <c r="K1915" s="10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2:24" x14ac:dyDescent="0.25">
      <c r="B1916" s="10"/>
      <c r="C1916" s="10"/>
      <c r="D1916" s="10"/>
      <c r="E1916" s="10"/>
      <c r="F1916" s="10"/>
      <c r="G1916" s="10"/>
      <c r="H1916" s="10"/>
      <c r="I1916" s="10"/>
      <c r="J1916" s="10"/>
      <c r="K1916" s="10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2:24" x14ac:dyDescent="0.25"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2:24" x14ac:dyDescent="0.25"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2:24" x14ac:dyDescent="0.25"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2:24" x14ac:dyDescent="0.25"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2:24" x14ac:dyDescent="0.25"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2:24" x14ac:dyDescent="0.25">
      <c r="B1922" s="10"/>
      <c r="C1922" s="10"/>
      <c r="D1922" s="10"/>
      <c r="E1922" s="10"/>
      <c r="F1922" s="10"/>
      <c r="G1922" s="10"/>
      <c r="H1922" s="10"/>
      <c r="I1922" s="10"/>
      <c r="J1922" s="10"/>
      <c r="K1922" s="10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2:24" x14ac:dyDescent="0.25">
      <c r="B1923" s="10"/>
      <c r="C1923" s="10"/>
      <c r="D1923" s="10"/>
      <c r="E1923" s="10"/>
      <c r="F1923" s="10"/>
      <c r="G1923" s="10"/>
      <c r="H1923" s="10"/>
      <c r="I1923" s="10"/>
      <c r="J1923" s="10"/>
      <c r="K1923" s="10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2:24" x14ac:dyDescent="0.25">
      <c r="B1924" s="10"/>
      <c r="C1924" s="10"/>
      <c r="D1924" s="10"/>
      <c r="E1924" s="10"/>
      <c r="F1924" s="10"/>
      <c r="G1924" s="10"/>
      <c r="H1924" s="10"/>
      <c r="I1924" s="10"/>
      <c r="J1924" s="10"/>
      <c r="K1924" s="10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2:24" x14ac:dyDescent="0.25">
      <c r="B1925" s="10"/>
      <c r="C1925" s="10"/>
      <c r="D1925" s="10"/>
      <c r="E1925" s="10"/>
      <c r="F1925" s="10"/>
      <c r="G1925" s="10"/>
      <c r="H1925" s="10"/>
      <c r="I1925" s="10"/>
      <c r="J1925" s="10"/>
      <c r="K1925" s="10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2:24" x14ac:dyDescent="0.25">
      <c r="B1926" s="10"/>
      <c r="C1926" s="10"/>
      <c r="D1926" s="10"/>
      <c r="E1926" s="10"/>
      <c r="F1926" s="10"/>
      <c r="G1926" s="10"/>
      <c r="H1926" s="10"/>
      <c r="I1926" s="10"/>
      <c r="J1926" s="10"/>
      <c r="K1926" s="10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2:24" x14ac:dyDescent="0.25">
      <c r="B1927" s="10"/>
      <c r="C1927" s="10"/>
      <c r="D1927" s="10"/>
      <c r="E1927" s="10"/>
      <c r="F1927" s="10"/>
      <c r="G1927" s="10"/>
      <c r="H1927" s="10"/>
      <c r="I1927" s="10"/>
      <c r="J1927" s="10"/>
      <c r="K1927" s="10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2:24" x14ac:dyDescent="0.25">
      <c r="B1928" s="10"/>
      <c r="C1928" s="10"/>
      <c r="D1928" s="10"/>
      <c r="E1928" s="10"/>
      <c r="F1928" s="10"/>
      <c r="G1928" s="10"/>
      <c r="H1928" s="10"/>
      <c r="I1928" s="10"/>
      <c r="J1928" s="10"/>
      <c r="K1928" s="10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2:24" x14ac:dyDescent="0.25">
      <c r="B1929" s="10"/>
      <c r="C1929" s="10"/>
      <c r="D1929" s="10"/>
      <c r="E1929" s="10"/>
      <c r="F1929" s="10"/>
      <c r="G1929" s="10"/>
      <c r="H1929" s="10"/>
      <c r="I1929" s="10"/>
      <c r="J1929" s="10"/>
      <c r="K1929" s="10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2:24" x14ac:dyDescent="0.25">
      <c r="B1930" s="10"/>
      <c r="C1930" s="10"/>
      <c r="D1930" s="10"/>
      <c r="E1930" s="10"/>
      <c r="F1930" s="10"/>
      <c r="G1930" s="10"/>
      <c r="H1930" s="10"/>
      <c r="I1930" s="10"/>
      <c r="J1930" s="10"/>
      <c r="K1930" s="10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2:24" x14ac:dyDescent="0.25">
      <c r="B1931" s="10"/>
      <c r="C1931" s="10"/>
      <c r="D1931" s="10"/>
      <c r="E1931" s="10"/>
      <c r="F1931" s="10"/>
      <c r="G1931" s="10"/>
      <c r="H1931" s="10"/>
      <c r="I1931" s="10"/>
      <c r="J1931" s="10"/>
      <c r="K1931" s="10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2:24" x14ac:dyDescent="0.25">
      <c r="B1932" s="10"/>
      <c r="C1932" s="10"/>
      <c r="D1932" s="10"/>
      <c r="E1932" s="10"/>
      <c r="F1932" s="10"/>
      <c r="G1932" s="10"/>
      <c r="H1932" s="10"/>
      <c r="I1932" s="10"/>
      <c r="J1932" s="10"/>
      <c r="K1932" s="10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2:24" x14ac:dyDescent="0.25"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2:24" x14ac:dyDescent="0.25">
      <c r="B1934" s="10"/>
      <c r="C1934" s="10"/>
      <c r="D1934" s="10"/>
      <c r="E1934" s="10"/>
      <c r="F1934" s="10"/>
      <c r="G1934" s="10"/>
      <c r="H1934" s="10"/>
      <c r="I1934" s="10"/>
      <c r="J1934" s="10"/>
      <c r="K1934" s="10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2:24" x14ac:dyDescent="0.25">
      <c r="B1935" s="10"/>
      <c r="C1935" s="10"/>
      <c r="D1935" s="10"/>
      <c r="E1935" s="10"/>
      <c r="F1935" s="10"/>
      <c r="G1935" s="10"/>
      <c r="H1935" s="10"/>
      <c r="I1935" s="10"/>
      <c r="J1935" s="10"/>
      <c r="K1935" s="10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2:24" x14ac:dyDescent="0.25">
      <c r="B1936" s="10"/>
      <c r="C1936" s="10"/>
      <c r="D1936" s="10"/>
      <c r="E1936" s="10"/>
      <c r="F1936" s="10"/>
      <c r="G1936" s="10"/>
      <c r="H1936" s="10"/>
      <c r="I1936" s="10"/>
      <c r="J1936" s="10"/>
      <c r="K1936" s="10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2:24" x14ac:dyDescent="0.25">
      <c r="B1937" s="10"/>
      <c r="C1937" s="10"/>
      <c r="D1937" s="10"/>
      <c r="E1937" s="10"/>
      <c r="F1937" s="10"/>
      <c r="G1937" s="10"/>
      <c r="H1937" s="10"/>
      <c r="I1937" s="10"/>
      <c r="J1937" s="10"/>
      <c r="K1937" s="10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2:24" x14ac:dyDescent="0.25"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2:24" x14ac:dyDescent="0.25">
      <c r="B1939" s="10"/>
      <c r="C1939" s="10"/>
      <c r="D1939" s="10"/>
      <c r="E1939" s="10"/>
      <c r="F1939" s="10"/>
      <c r="G1939" s="10"/>
      <c r="H1939" s="10"/>
      <c r="I1939" s="10"/>
      <c r="J1939" s="10"/>
      <c r="K1939" s="10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2:24" x14ac:dyDescent="0.25"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2:24" x14ac:dyDescent="0.25"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2:24" x14ac:dyDescent="0.25">
      <c r="B1942" s="10"/>
      <c r="C1942" s="10"/>
      <c r="D1942" s="10"/>
      <c r="E1942" s="10"/>
      <c r="F1942" s="10"/>
      <c r="G1942" s="10"/>
      <c r="H1942" s="10"/>
      <c r="I1942" s="10"/>
      <c r="J1942" s="10"/>
      <c r="K1942" s="10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2:24" x14ac:dyDescent="0.25"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2:24" x14ac:dyDescent="0.25"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2:24" x14ac:dyDescent="0.25"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2:24" x14ac:dyDescent="0.25"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2:24" x14ac:dyDescent="0.25">
      <c r="B1947" s="10"/>
      <c r="C1947" s="10"/>
      <c r="D1947" s="10"/>
      <c r="E1947" s="10"/>
      <c r="F1947" s="10"/>
      <c r="G1947" s="10"/>
      <c r="H1947" s="10"/>
      <c r="I1947" s="10"/>
      <c r="J1947" s="10"/>
      <c r="K1947" s="10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2:24" x14ac:dyDescent="0.25">
      <c r="B1948" s="10"/>
      <c r="C1948" s="10"/>
      <c r="D1948" s="10"/>
      <c r="E1948" s="10"/>
      <c r="F1948" s="10"/>
      <c r="G1948" s="10"/>
      <c r="H1948" s="10"/>
      <c r="I1948" s="10"/>
      <c r="J1948" s="10"/>
      <c r="K1948" s="10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2:24" x14ac:dyDescent="0.25">
      <c r="B1949" s="10"/>
      <c r="C1949" s="10"/>
      <c r="D1949" s="10"/>
      <c r="E1949" s="10"/>
      <c r="F1949" s="10"/>
      <c r="G1949" s="10"/>
      <c r="H1949" s="10"/>
      <c r="I1949" s="10"/>
      <c r="J1949" s="10"/>
      <c r="K1949" s="10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2:24" x14ac:dyDescent="0.25">
      <c r="B1950" s="10"/>
      <c r="C1950" s="10"/>
      <c r="D1950" s="10"/>
      <c r="E1950" s="10"/>
      <c r="F1950" s="10"/>
      <c r="G1950" s="10"/>
      <c r="H1950" s="10"/>
      <c r="I1950" s="10"/>
      <c r="J1950" s="10"/>
      <c r="K1950" s="10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2:24" x14ac:dyDescent="0.25">
      <c r="B1951" s="10"/>
      <c r="C1951" s="10"/>
      <c r="D1951" s="10"/>
      <c r="E1951" s="10"/>
      <c r="F1951" s="10"/>
      <c r="G1951" s="10"/>
      <c r="H1951" s="10"/>
      <c r="I1951" s="10"/>
      <c r="J1951" s="10"/>
      <c r="K1951" s="10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2:24" x14ac:dyDescent="0.25">
      <c r="B1952" s="10"/>
      <c r="C1952" s="10"/>
      <c r="D1952" s="10"/>
      <c r="E1952" s="10"/>
      <c r="F1952" s="10"/>
      <c r="G1952" s="10"/>
      <c r="H1952" s="10"/>
      <c r="I1952" s="10"/>
      <c r="J1952" s="10"/>
      <c r="K1952" s="10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2:24" x14ac:dyDescent="0.25">
      <c r="B1953" s="10"/>
      <c r="C1953" s="10"/>
      <c r="D1953" s="10"/>
      <c r="E1953" s="10"/>
      <c r="F1953" s="10"/>
      <c r="G1953" s="10"/>
      <c r="H1953" s="10"/>
      <c r="I1953" s="10"/>
      <c r="J1953" s="10"/>
      <c r="K1953" s="10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2:24" x14ac:dyDescent="0.25">
      <c r="B1954" s="10"/>
      <c r="C1954" s="10"/>
      <c r="D1954" s="10"/>
      <c r="E1954" s="10"/>
      <c r="F1954" s="10"/>
      <c r="G1954" s="10"/>
      <c r="H1954" s="10"/>
      <c r="I1954" s="10"/>
      <c r="J1954" s="10"/>
      <c r="K1954" s="10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2:24" x14ac:dyDescent="0.25">
      <c r="B1955" s="10"/>
      <c r="C1955" s="10"/>
      <c r="D1955" s="10"/>
      <c r="E1955" s="10"/>
      <c r="F1955" s="10"/>
      <c r="G1955" s="10"/>
      <c r="H1955" s="10"/>
      <c r="I1955" s="10"/>
      <c r="J1955" s="10"/>
      <c r="K1955" s="10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2:24" x14ac:dyDescent="0.25">
      <c r="B1956" s="10"/>
      <c r="C1956" s="10"/>
      <c r="D1956" s="10"/>
      <c r="E1956" s="10"/>
      <c r="F1956" s="10"/>
      <c r="G1956" s="10"/>
      <c r="H1956" s="10"/>
      <c r="I1956" s="10"/>
      <c r="J1956" s="10"/>
      <c r="K1956" s="10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2:24" x14ac:dyDescent="0.25">
      <c r="B1957" s="10"/>
      <c r="C1957" s="10"/>
      <c r="D1957" s="10"/>
      <c r="E1957" s="10"/>
      <c r="F1957" s="10"/>
      <c r="G1957" s="10"/>
      <c r="H1957" s="10"/>
      <c r="I1957" s="10"/>
      <c r="J1957" s="10"/>
      <c r="K1957" s="10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2:24" x14ac:dyDescent="0.25">
      <c r="B1958" s="10"/>
      <c r="C1958" s="10"/>
      <c r="D1958" s="10"/>
      <c r="E1958" s="10"/>
      <c r="F1958" s="10"/>
      <c r="G1958" s="10"/>
      <c r="H1958" s="10"/>
      <c r="I1958" s="10"/>
      <c r="J1958" s="10"/>
      <c r="K1958" s="10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2:24" x14ac:dyDescent="0.25">
      <c r="B1959" s="10"/>
      <c r="C1959" s="10"/>
      <c r="D1959" s="10"/>
      <c r="E1959" s="10"/>
      <c r="F1959" s="10"/>
      <c r="G1959" s="10"/>
      <c r="H1959" s="10"/>
      <c r="I1959" s="10"/>
      <c r="J1959" s="10"/>
      <c r="K1959" s="10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2:24" x14ac:dyDescent="0.25">
      <c r="B1960" s="10"/>
      <c r="C1960" s="10"/>
      <c r="D1960" s="10"/>
      <c r="E1960" s="10"/>
      <c r="F1960" s="10"/>
      <c r="G1960" s="10"/>
      <c r="H1960" s="10"/>
      <c r="I1960" s="10"/>
      <c r="J1960" s="10"/>
      <c r="K1960" s="10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2:24" x14ac:dyDescent="0.25">
      <c r="B1961" s="10"/>
      <c r="C1961" s="10"/>
      <c r="D1961" s="10"/>
      <c r="E1961" s="10"/>
      <c r="F1961" s="10"/>
      <c r="G1961" s="10"/>
      <c r="H1961" s="10"/>
      <c r="I1961" s="10"/>
      <c r="J1961" s="10"/>
      <c r="K1961" s="10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2:24" x14ac:dyDescent="0.25"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2:24" x14ac:dyDescent="0.25"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2:24" x14ac:dyDescent="0.25"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2:24" x14ac:dyDescent="0.25"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2:24" x14ac:dyDescent="0.25">
      <c r="B1966" s="10"/>
      <c r="C1966" s="10"/>
      <c r="D1966" s="10"/>
      <c r="E1966" s="10"/>
      <c r="F1966" s="10"/>
      <c r="G1966" s="10"/>
      <c r="H1966" s="10"/>
      <c r="I1966" s="10"/>
      <c r="J1966" s="10"/>
      <c r="K1966" s="10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2:24" x14ac:dyDescent="0.25"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2:24" x14ac:dyDescent="0.25"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2:24" x14ac:dyDescent="0.25">
      <c r="B1969" s="10"/>
      <c r="C1969" s="10"/>
      <c r="D1969" s="10"/>
      <c r="E1969" s="10"/>
      <c r="F1969" s="10"/>
      <c r="G1969" s="10"/>
      <c r="H1969" s="10"/>
      <c r="I1969" s="10"/>
      <c r="J1969" s="10"/>
      <c r="K1969" s="10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2:24" x14ac:dyDescent="0.25">
      <c r="B1970" s="10"/>
      <c r="C1970" s="10"/>
      <c r="D1970" s="10"/>
      <c r="E1970" s="10"/>
      <c r="F1970" s="10"/>
      <c r="G1970" s="10"/>
      <c r="H1970" s="10"/>
      <c r="I1970" s="10"/>
      <c r="J1970" s="10"/>
      <c r="K1970" s="10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2:24" x14ac:dyDescent="0.25">
      <c r="B1971" s="10"/>
      <c r="C1971" s="10"/>
      <c r="D1971" s="10"/>
      <c r="E1971" s="10"/>
      <c r="F1971" s="10"/>
      <c r="G1971" s="10"/>
      <c r="H1971" s="10"/>
      <c r="I1971" s="10"/>
      <c r="J1971" s="10"/>
      <c r="K1971" s="10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2:24" x14ac:dyDescent="0.25">
      <c r="B1972" s="10"/>
      <c r="C1972" s="10"/>
      <c r="D1972" s="10"/>
      <c r="E1972" s="10"/>
      <c r="F1972" s="10"/>
      <c r="G1972" s="10"/>
      <c r="H1972" s="10"/>
      <c r="I1972" s="10"/>
      <c r="J1972" s="10"/>
      <c r="K1972" s="10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2:24" x14ac:dyDescent="0.25">
      <c r="B1973" s="10"/>
      <c r="C1973" s="10"/>
      <c r="D1973" s="10"/>
      <c r="E1973" s="10"/>
      <c r="F1973" s="10"/>
      <c r="G1973" s="10"/>
      <c r="H1973" s="10"/>
      <c r="I1973" s="10"/>
      <c r="J1973" s="10"/>
      <c r="K1973" s="10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2:24" x14ac:dyDescent="0.25">
      <c r="B1974" s="10"/>
      <c r="C1974" s="10"/>
      <c r="D1974" s="10"/>
      <c r="E1974" s="10"/>
      <c r="F1974" s="10"/>
      <c r="G1974" s="10"/>
      <c r="H1974" s="10"/>
      <c r="I1974" s="10"/>
      <c r="J1974" s="10"/>
      <c r="K1974" s="10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2:24" x14ac:dyDescent="0.25">
      <c r="B1975" s="10"/>
      <c r="C1975" s="10"/>
      <c r="D1975" s="10"/>
      <c r="E1975" s="10"/>
      <c r="F1975" s="10"/>
      <c r="G1975" s="10"/>
      <c r="H1975" s="10"/>
      <c r="I1975" s="10"/>
      <c r="J1975" s="10"/>
      <c r="K1975" s="10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2:24" x14ac:dyDescent="0.25"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2:24" x14ac:dyDescent="0.25">
      <c r="B1977" s="10"/>
      <c r="C1977" s="10"/>
      <c r="D1977" s="10"/>
      <c r="E1977" s="10"/>
      <c r="F1977" s="10"/>
      <c r="G1977" s="10"/>
      <c r="H1977" s="10"/>
      <c r="I1977" s="10"/>
      <c r="J1977" s="10"/>
      <c r="K1977" s="10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2:24" x14ac:dyDescent="0.25">
      <c r="B1978" s="10"/>
      <c r="C1978" s="10"/>
      <c r="D1978" s="10"/>
      <c r="E1978" s="10"/>
      <c r="F1978" s="10"/>
      <c r="G1978" s="10"/>
      <c r="H1978" s="10"/>
      <c r="I1978" s="10"/>
      <c r="J1978" s="10"/>
      <c r="K1978" s="10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2:24" x14ac:dyDescent="0.25">
      <c r="B1979" s="10"/>
      <c r="C1979" s="10"/>
      <c r="D1979" s="10"/>
      <c r="E1979" s="10"/>
      <c r="F1979" s="10"/>
      <c r="G1979" s="10"/>
      <c r="H1979" s="10"/>
      <c r="I1979" s="10"/>
      <c r="J1979" s="10"/>
      <c r="K1979" s="10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2:24" x14ac:dyDescent="0.25">
      <c r="B1980" s="10"/>
      <c r="C1980" s="10"/>
      <c r="D1980" s="10"/>
      <c r="E1980" s="10"/>
      <c r="F1980" s="10"/>
      <c r="G1980" s="10"/>
      <c r="H1980" s="10"/>
      <c r="I1980" s="10"/>
      <c r="J1980" s="10"/>
      <c r="K1980" s="10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2:24" x14ac:dyDescent="0.25">
      <c r="B1981" s="10"/>
      <c r="C1981" s="10"/>
      <c r="D1981" s="10"/>
      <c r="E1981" s="10"/>
      <c r="F1981" s="10"/>
      <c r="G1981" s="10"/>
      <c r="H1981" s="10"/>
      <c r="I1981" s="10"/>
      <c r="J1981" s="10"/>
      <c r="K1981" s="10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2:24" x14ac:dyDescent="0.25">
      <c r="B1982" s="10"/>
      <c r="C1982" s="10"/>
      <c r="D1982" s="10"/>
      <c r="E1982" s="10"/>
      <c r="F1982" s="10"/>
      <c r="G1982" s="10"/>
      <c r="H1982" s="10"/>
      <c r="I1982" s="10"/>
      <c r="J1982" s="10"/>
      <c r="K1982" s="10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2:24" x14ac:dyDescent="0.25">
      <c r="B1983" s="10"/>
      <c r="C1983" s="10"/>
      <c r="D1983" s="10"/>
      <c r="E1983" s="10"/>
      <c r="F1983" s="10"/>
      <c r="G1983" s="10"/>
      <c r="H1983" s="10"/>
      <c r="I1983" s="10"/>
      <c r="J1983" s="10"/>
      <c r="K1983" s="10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2:24" x14ac:dyDescent="0.25"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2:24" x14ac:dyDescent="0.25"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2:24" x14ac:dyDescent="0.25"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2:24" x14ac:dyDescent="0.25"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2:24" x14ac:dyDescent="0.25"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2:24" x14ac:dyDescent="0.25">
      <c r="B1989" s="10"/>
      <c r="C1989" s="10"/>
      <c r="D1989" s="10"/>
      <c r="E1989" s="10"/>
      <c r="F1989" s="10"/>
      <c r="G1989" s="10"/>
      <c r="H1989" s="10"/>
      <c r="I1989" s="10"/>
      <c r="J1989" s="10"/>
      <c r="K1989" s="10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2:24" x14ac:dyDescent="0.25"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2:24" x14ac:dyDescent="0.25">
      <c r="B1991" s="10"/>
      <c r="C1991" s="10"/>
      <c r="D1991" s="10"/>
      <c r="E1991" s="10"/>
      <c r="F1991" s="10"/>
      <c r="G1991" s="10"/>
      <c r="H1991" s="10"/>
      <c r="I1991" s="10"/>
      <c r="J1991" s="10"/>
      <c r="K1991" s="10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2:24" x14ac:dyDescent="0.25">
      <c r="B1992" s="10"/>
      <c r="C1992" s="10"/>
      <c r="D1992" s="10"/>
      <c r="E1992" s="10"/>
      <c r="F1992" s="10"/>
      <c r="G1992" s="10"/>
      <c r="H1992" s="10"/>
      <c r="I1992" s="10"/>
      <c r="J1992" s="10"/>
      <c r="K1992" s="10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2:24" x14ac:dyDescent="0.25">
      <c r="B1993" s="10"/>
      <c r="C1993" s="10"/>
      <c r="D1993" s="10"/>
      <c r="E1993" s="10"/>
      <c r="F1993" s="10"/>
      <c r="G1993" s="10"/>
      <c r="H1993" s="10"/>
      <c r="I1993" s="10"/>
      <c r="J1993" s="10"/>
      <c r="K1993" s="10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2:24" x14ac:dyDescent="0.25">
      <c r="B1994" s="10"/>
      <c r="C1994" s="10"/>
      <c r="D1994" s="10"/>
      <c r="E1994" s="10"/>
      <c r="F1994" s="10"/>
      <c r="G1994" s="10"/>
      <c r="H1994" s="10"/>
      <c r="I1994" s="10"/>
      <c r="J1994" s="10"/>
      <c r="K1994" s="10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2:24" x14ac:dyDescent="0.25">
      <c r="B1995" s="10"/>
      <c r="C1995" s="10"/>
      <c r="D1995" s="10"/>
      <c r="E1995" s="10"/>
      <c r="F1995" s="10"/>
      <c r="G1995" s="10"/>
      <c r="H1995" s="10"/>
      <c r="I1995" s="10"/>
      <c r="J1995" s="10"/>
      <c r="K1995" s="10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2:24" x14ac:dyDescent="0.25">
      <c r="B1996" s="10"/>
      <c r="C1996" s="10"/>
      <c r="D1996" s="10"/>
      <c r="E1996" s="10"/>
      <c r="F1996" s="10"/>
      <c r="G1996" s="10"/>
      <c r="H1996" s="10"/>
      <c r="I1996" s="10"/>
      <c r="J1996" s="10"/>
      <c r="K1996" s="10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2:24" x14ac:dyDescent="0.25">
      <c r="B1997" s="10"/>
      <c r="C1997" s="10"/>
      <c r="D1997" s="10"/>
      <c r="E1997" s="10"/>
      <c r="F1997" s="10"/>
      <c r="G1997" s="10"/>
      <c r="H1997" s="10"/>
      <c r="I1997" s="10"/>
      <c r="J1997" s="10"/>
      <c r="K1997" s="10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2:24" x14ac:dyDescent="0.25">
      <c r="B1998" s="10"/>
      <c r="C1998" s="10"/>
      <c r="D1998" s="10"/>
      <c r="E1998" s="10"/>
      <c r="F1998" s="10"/>
      <c r="G1998" s="10"/>
      <c r="H1998" s="10"/>
      <c r="I1998" s="10"/>
      <c r="J1998" s="10"/>
      <c r="K1998" s="10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2:24" x14ac:dyDescent="0.25">
      <c r="B1999" s="10"/>
      <c r="C1999" s="10"/>
      <c r="D1999" s="10"/>
      <c r="E1999" s="10"/>
      <c r="F1999" s="10"/>
      <c r="G1999" s="10"/>
      <c r="H1999" s="10"/>
      <c r="I1999" s="10"/>
      <c r="J1999" s="10"/>
      <c r="K1999" s="10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2:24" x14ac:dyDescent="0.25">
      <c r="B2000" s="10"/>
      <c r="C2000" s="10"/>
      <c r="D2000" s="10"/>
      <c r="E2000" s="10"/>
      <c r="F2000" s="10"/>
      <c r="G2000" s="10"/>
      <c r="H2000" s="10"/>
      <c r="I2000" s="10"/>
      <c r="J2000" s="10"/>
      <c r="K2000" s="10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2:24" x14ac:dyDescent="0.25">
      <c r="B2001" s="10"/>
      <c r="C2001" s="10"/>
      <c r="D2001" s="10"/>
      <c r="E2001" s="10"/>
      <c r="F2001" s="10"/>
      <c r="G2001" s="10"/>
      <c r="H2001" s="10"/>
      <c r="I2001" s="10"/>
      <c r="J2001" s="10"/>
      <c r="K2001" s="10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2:24" x14ac:dyDescent="0.25">
      <c r="B2002" s="10"/>
      <c r="C2002" s="10"/>
      <c r="D2002" s="10"/>
      <c r="E2002" s="10"/>
      <c r="F2002" s="10"/>
      <c r="G2002" s="10"/>
      <c r="H2002" s="10"/>
      <c r="I2002" s="10"/>
      <c r="J2002" s="10"/>
      <c r="K2002" s="10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2:24" x14ac:dyDescent="0.25">
      <c r="B2003" s="10"/>
      <c r="C2003" s="10"/>
      <c r="D2003" s="10"/>
      <c r="E2003" s="10"/>
      <c r="F2003" s="10"/>
      <c r="G2003" s="10"/>
      <c r="H2003" s="10"/>
      <c r="I2003" s="10"/>
      <c r="J2003" s="10"/>
      <c r="K2003" s="10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2:24" x14ac:dyDescent="0.25"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2:24" x14ac:dyDescent="0.25">
      <c r="B2005" s="10"/>
      <c r="C2005" s="10"/>
      <c r="D2005" s="10"/>
      <c r="E2005" s="10"/>
      <c r="F2005" s="10"/>
      <c r="G2005" s="10"/>
      <c r="H2005" s="10"/>
      <c r="I2005" s="10"/>
      <c r="J2005" s="10"/>
      <c r="K2005" s="10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2:24" x14ac:dyDescent="0.25">
      <c r="B2006" s="10"/>
      <c r="C2006" s="10"/>
      <c r="D2006" s="10"/>
      <c r="E2006" s="10"/>
      <c r="F2006" s="10"/>
      <c r="G2006" s="10"/>
      <c r="H2006" s="10"/>
      <c r="I2006" s="10"/>
      <c r="J2006" s="10"/>
      <c r="K2006" s="10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2:24" x14ac:dyDescent="0.25"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2:24" x14ac:dyDescent="0.25"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2:24" x14ac:dyDescent="0.25"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2:24" x14ac:dyDescent="0.25">
      <c r="B2010" s="10"/>
      <c r="C2010" s="10"/>
      <c r="D2010" s="10"/>
      <c r="E2010" s="10"/>
      <c r="F2010" s="10"/>
      <c r="G2010" s="10"/>
      <c r="H2010" s="10"/>
      <c r="I2010" s="10"/>
      <c r="J2010" s="10"/>
      <c r="K2010" s="10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2:24" x14ac:dyDescent="0.25">
      <c r="B2011" s="10"/>
      <c r="C2011" s="10"/>
      <c r="D2011" s="10"/>
      <c r="E2011" s="10"/>
      <c r="F2011" s="10"/>
      <c r="G2011" s="10"/>
      <c r="H2011" s="10"/>
      <c r="I2011" s="10"/>
      <c r="J2011" s="10"/>
      <c r="K2011" s="10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2:24" x14ac:dyDescent="0.25"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2:24" x14ac:dyDescent="0.25"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2:24" x14ac:dyDescent="0.25">
      <c r="B2014" s="10"/>
      <c r="C2014" s="10"/>
      <c r="D2014" s="10"/>
      <c r="E2014" s="10"/>
      <c r="F2014" s="10"/>
      <c r="G2014" s="10"/>
      <c r="H2014" s="10"/>
      <c r="I2014" s="10"/>
      <c r="J2014" s="10"/>
      <c r="K2014" s="10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2:24" x14ac:dyDescent="0.25">
      <c r="B2015" s="10"/>
      <c r="C2015" s="10"/>
      <c r="D2015" s="10"/>
      <c r="E2015" s="10"/>
      <c r="F2015" s="10"/>
      <c r="G2015" s="10"/>
      <c r="H2015" s="10"/>
      <c r="I2015" s="10"/>
      <c r="J2015" s="10"/>
      <c r="K2015" s="10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2:24" x14ac:dyDescent="0.25">
      <c r="B2016" s="10"/>
      <c r="C2016" s="10"/>
      <c r="D2016" s="10"/>
      <c r="E2016" s="10"/>
      <c r="F2016" s="10"/>
      <c r="G2016" s="10"/>
      <c r="H2016" s="10"/>
      <c r="I2016" s="10"/>
      <c r="J2016" s="10"/>
      <c r="K2016" s="10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2:24" x14ac:dyDescent="0.25"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2:24" x14ac:dyDescent="0.25">
      <c r="B2018" s="10"/>
      <c r="C2018" s="10"/>
      <c r="D2018" s="10"/>
      <c r="E2018" s="10"/>
      <c r="F2018" s="10"/>
      <c r="G2018" s="10"/>
      <c r="H2018" s="10"/>
      <c r="I2018" s="10"/>
      <c r="J2018" s="10"/>
      <c r="K2018" s="10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2:24" x14ac:dyDescent="0.25">
      <c r="B2019" s="10"/>
      <c r="C2019" s="10"/>
      <c r="D2019" s="10"/>
      <c r="E2019" s="10"/>
      <c r="F2019" s="10"/>
      <c r="G2019" s="10"/>
      <c r="H2019" s="10"/>
      <c r="I2019" s="10"/>
      <c r="J2019" s="10"/>
      <c r="K2019" s="10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2:24" x14ac:dyDescent="0.25">
      <c r="B2020" s="10"/>
      <c r="C2020" s="10"/>
      <c r="D2020" s="10"/>
      <c r="E2020" s="10"/>
      <c r="F2020" s="10"/>
      <c r="G2020" s="10"/>
      <c r="H2020" s="10"/>
      <c r="I2020" s="10"/>
      <c r="J2020" s="10"/>
      <c r="K2020" s="10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2:24" x14ac:dyDescent="0.25">
      <c r="B2021" s="10"/>
      <c r="C2021" s="10"/>
      <c r="D2021" s="10"/>
      <c r="E2021" s="10"/>
      <c r="F2021" s="10"/>
      <c r="G2021" s="10"/>
      <c r="H2021" s="10"/>
      <c r="I2021" s="10"/>
      <c r="J2021" s="10"/>
      <c r="K2021" s="10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2:24" x14ac:dyDescent="0.25">
      <c r="B2022" s="10"/>
      <c r="C2022" s="10"/>
      <c r="D2022" s="10"/>
      <c r="E2022" s="10"/>
      <c r="F2022" s="10"/>
      <c r="G2022" s="10"/>
      <c r="H2022" s="10"/>
      <c r="I2022" s="10"/>
      <c r="J2022" s="10"/>
      <c r="K2022" s="10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2:24" x14ac:dyDescent="0.25">
      <c r="B2023" s="10"/>
      <c r="C2023" s="10"/>
      <c r="D2023" s="10"/>
      <c r="E2023" s="10"/>
      <c r="F2023" s="10"/>
      <c r="G2023" s="10"/>
      <c r="H2023" s="10"/>
      <c r="I2023" s="10"/>
      <c r="J2023" s="10"/>
      <c r="K2023" s="10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2:24" x14ac:dyDescent="0.25">
      <c r="B2024" s="10"/>
      <c r="C2024" s="10"/>
      <c r="D2024" s="10"/>
      <c r="E2024" s="10"/>
      <c r="F2024" s="10"/>
      <c r="G2024" s="10"/>
      <c r="H2024" s="10"/>
      <c r="I2024" s="10"/>
      <c r="J2024" s="10"/>
      <c r="K2024" s="10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2:24" x14ac:dyDescent="0.25">
      <c r="B2025" s="10"/>
      <c r="C2025" s="10"/>
      <c r="D2025" s="10"/>
      <c r="E2025" s="10"/>
      <c r="F2025" s="10"/>
      <c r="G2025" s="10"/>
      <c r="H2025" s="10"/>
      <c r="I2025" s="10"/>
      <c r="J2025" s="10"/>
      <c r="K2025" s="10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2:24" x14ac:dyDescent="0.25">
      <c r="B2026" s="10"/>
      <c r="C2026" s="10"/>
      <c r="D2026" s="10"/>
      <c r="E2026" s="10"/>
      <c r="F2026" s="10"/>
      <c r="G2026" s="10"/>
      <c r="H2026" s="10"/>
      <c r="I2026" s="10"/>
      <c r="J2026" s="10"/>
      <c r="K2026" s="10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2:24" x14ac:dyDescent="0.25">
      <c r="B2027" s="10"/>
      <c r="C2027" s="10"/>
      <c r="D2027" s="10"/>
      <c r="E2027" s="10"/>
      <c r="F2027" s="10"/>
      <c r="G2027" s="10"/>
      <c r="H2027" s="10"/>
      <c r="I2027" s="10"/>
      <c r="J2027" s="10"/>
      <c r="K2027" s="10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2:24" x14ac:dyDescent="0.25">
      <c r="B2028" s="10"/>
      <c r="C2028" s="10"/>
      <c r="D2028" s="10"/>
      <c r="E2028" s="10"/>
      <c r="F2028" s="10"/>
      <c r="G2028" s="10"/>
      <c r="H2028" s="10"/>
      <c r="I2028" s="10"/>
      <c r="J2028" s="10"/>
      <c r="K2028" s="10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2:24" x14ac:dyDescent="0.25">
      <c r="B2029" s="10"/>
      <c r="C2029" s="10"/>
      <c r="D2029" s="10"/>
      <c r="E2029" s="10"/>
      <c r="F2029" s="10"/>
      <c r="G2029" s="10"/>
      <c r="H2029" s="10"/>
      <c r="I2029" s="10"/>
      <c r="J2029" s="10"/>
      <c r="K2029" s="10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2:24" x14ac:dyDescent="0.25"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2:24" x14ac:dyDescent="0.25"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2:24" x14ac:dyDescent="0.25">
      <c r="B2032" s="10"/>
      <c r="C2032" s="10"/>
      <c r="D2032" s="10"/>
      <c r="E2032" s="10"/>
      <c r="F2032" s="10"/>
      <c r="G2032" s="10"/>
      <c r="H2032" s="10"/>
      <c r="I2032" s="10"/>
      <c r="J2032" s="10"/>
      <c r="K2032" s="10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2:24" x14ac:dyDescent="0.25">
      <c r="B2033" s="10"/>
      <c r="C2033" s="10"/>
      <c r="D2033" s="10"/>
      <c r="E2033" s="10"/>
      <c r="F2033" s="10"/>
      <c r="G2033" s="10"/>
      <c r="H2033" s="10"/>
      <c r="I2033" s="10"/>
      <c r="J2033" s="10"/>
      <c r="K2033" s="10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2:24" x14ac:dyDescent="0.25">
      <c r="B2034" s="10"/>
      <c r="C2034" s="10"/>
      <c r="D2034" s="10"/>
      <c r="E2034" s="10"/>
      <c r="F2034" s="10"/>
      <c r="G2034" s="10"/>
      <c r="H2034" s="10"/>
      <c r="I2034" s="10"/>
      <c r="J2034" s="10"/>
      <c r="K2034" s="10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2:24" x14ac:dyDescent="0.25"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2:24" x14ac:dyDescent="0.25">
      <c r="B2036" s="10"/>
      <c r="C2036" s="10"/>
      <c r="D2036" s="10"/>
      <c r="E2036" s="10"/>
      <c r="F2036" s="10"/>
      <c r="G2036" s="10"/>
      <c r="H2036" s="10"/>
      <c r="I2036" s="10"/>
      <c r="J2036" s="10"/>
      <c r="K2036" s="10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2:24" x14ac:dyDescent="0.25">
      <c r="B2037" s="10"/>
      <c r="C2037" s="10"/>
      <c r="D2037" s="10"/>
      <c r="E2037" s="10"/>
      <c r="F2037" s="10"/>
      <c r="G2037" s="10"/>
      <c r="H2037" s="10"/>
      <c r="I2037" s="10"/>
      <c r="J2037" s="10"/>
      <c r="K2037" s="10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2:24" x14ac:dyDescent="0.25">
      <c r="B2038" s="10"/>
      <c r="C2038" s="10"/>
      <c r="D2038" s="10"/>
      <c r="E2038" s="10"/>
      <c r="F2038" s="10"/>
      <c r="G2038" s="10"/>
      <c r="H2038" s="10"/>
      <c r="I2038" s="10"/>
      <c r="J2038" s="10"/>
      <c r="K2038" s="10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2:24" x14ac:dyDescent="0.25">
      <c r="B2039" s="10"/>
      <c r="C2039" s="10"/>
      <c r="D2039" s="10"/>
      <c r="E2039" s="10"/>
      <c r="F2039" s="10"/>
      <c r="G2039" s="10"/>
      <c r="H2039" s="10"/>
      <c r="I2039" s="10"/>
      <c r="J2039" s="10"/>
      <c r="K2039" s="10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2:24" x14ac:dyDescent="0.25">
      <c r="B2040" s="10"/>
      <c r="C2040" s="10"/>
      <c r="D2040" s="10"/>
      <c r="E2040" s="10"/>
      <c r="F2040" s="10"/>
      <c r="G2040" s="10"/>
      <c r="H2040" s="10"/>
      <c r="I2040" s="10"/>
      <c r="J2040" s="10"/>
      <c r="K2040" s="10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2:24" x14ac:dyDescent="0.25">
      <c r="B2041" s="10"/>
      <c r="C2041" s="10"/>
      <c r="D2041" s="10"/>
      <c r="E2041" s="10"/>
      <c r="F2041" s="10"/>
      <c r="G2041" s="10"/>
      <c r="H2041" s="10"/>
      <c r="I2041" s="10"/>
      <c r="J2041" s="10"/>
      <c r="K2041" s="10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2:24" x14ac:dyDescent="0.25">
      <c r="B2042" s="10"/>
      <c r="C2042" s="10"/>
      <c r="D2042" s="10"/>
      <c r="E2042" s="10"/>
      <c r="F2042" s="10"/>
      <c r="G2042" s="10"/>
      <c r="H2042" s="10"/>
      <c r="I2042" s="10"/>
      <c r="J2042" s="10"/>
      <c r="K2042" s="10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2:24" x14ac:dyDescent="0.25">
      <c r="B2043" s="10"/>
      <c r="C2043" s="10"/>
      <c r="D2043" s="10"/>
      <c r="E2043" s="10"/>
      <c r="F2043" s="10"/>
      <c r="G2043" s="10"/>
      <c r="H2043" s="10"/>
      <c r="I2043" s="10"/>
      <c r="J2043" s="10"/>
      <c r="K2043" s="10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2:24" x14ac:dyDescent="0.25">
      <c r="B2044" s="10"/>
      <c r="C2044" s="10"/>
      <c r="D2044" s="10"/>
      <c r="E2044" s="10"/>
      <c r="F2044" s="10"/>
      <c r="G2044" s="10"/>
      <c r="H2044" s="10"/>
      <c r="I2044" s="10"/>
      <c r="J2044" s="10"/>
      <c r="K2044" s="10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2:24" x14ac:dyDescent="0.25">
      <c r="B2045" s="10"/>
      <c r="C2045" s="10"/>
      <c r="D2045" s="10"/>
      <c r="E2045" s="10"/>
      <c r="F2045" s="10"/>
      <c r="G2045" s="10"/>
      <c r="H2045" s="10"/>
      <c r="I2045" s="10"/>
      <c r="J2045" s="10"/>
      <c r="K2045" s="10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2:24" x14ac:dyDescent="0.25">
      <c r="B2046" s="10"/>
      <c r="C2046" s="10"/>
      <c r="D2046" s="10"/>
      <c r="E2046" s="10"/>
      <c r="F2046" s="10"/>
      <c r="G2046" s="10"/>
      <c r="H2046" s="10"/>
      <c r="I2046" s="10"/>
      <c r="J2046" s="10"/>
      <c r="K2046" s="10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2:24" x14ac:dyDescent="0.25">
      <c r="B2047" s="10"/>
      <c r="C2047" s="10"/>
      <c r="D2047" s="10"/>
      <c r="E2047" s="10"/>
      <c r="F2047" s="10"/>
      <c r="G2047" s="10"/>
      <c r="H2047" s="10"/>
      <c r="I2047" s="10"/>
      <c r="J2047" s="10"/>
      <c r="K2047" s="10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2:24" x14ac:dyDescent="0.25">
      <c r="B2048" s="10"/>
      <c r="C2048" s="10"/>
      <c r="D2048" s="10"/>
      <c r="E2048" s="10"/>
      <c r="F2048" s="10"/>
      <c r="G2048" s="10"/>
      <c r="H2048" s="10"/>
      <c r="I2048" s="10"/>
      <c r="J2048" s="10"/>
      <c r="K2048" s="10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2:24" x14ac:dyDescent="0.25">
      <c r="B2049" s="10"/>
      <c r="C2049" s="10"/>
      <c r="D2049" s="10"/>
      <c r="E2049" s="10"/>
      <c r="F2049" s="10"/>
      <c r="G2049" s="10"/>
      <c r="H2049" s="10"/>
      <c r="I2049" s="10"/>
      <c r="J2049" s="10"/>
      <c r="K2049" s="10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2:24" x14ac:dyDescent="0.25">
      <c r="B2050" s="10"/>
      <c r="C2050" s="10"/>
      <c r="D2050" s="10"/>
      <c r="E2050" s="10"/>
      <c r="F2050" s="10"/>
      <c r="G2050" s="10"/>
      <c r="H2050" s="10"/>
      <c r="I2050" s="10"/>
      <c r="J2050" s="10"/>
      <c r="K2050" s="10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2:24" x14ac:dyDescent="0.25">
      <c r="B2051" s="10"/>
      <c r="C2051" s="10"/>
      <c r="D2051" s="10"/>
      <c r="E2051" s="10"/>
      <c r="F2051" s="10"/>
      <c r="G2051" s="10"/>
      <c r="H2051" s="10"/>
      <c r="I2051" s="10"/>
      <c r="J2051" s="10"/>
      <c r="K2051" s="10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2:24" x14ac:dyDescent="0.25"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2:24" x14ac:dyDescent="0.25"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2:24" x14ac:dyDescent="0.25">
      <c r="B2054" s="10"/>
      <c r="C2054" s="10"/>
      <c r="D2054" s="10"/>
      <c r="E2054" s="10"/>
      <c r="F2054" s="10"/>
      <c r="G2054" s="10"/>
      <c r="H2054" s="10"/>
      <c r="I2054" s="10"/>
      <c r="J2054" s="10"/>
      <c r="K2054" s="10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2:24" x14ac:dyDescent="0.25"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2:24" x14ac:dyDescent="0.25">
      <c r="B2056" s="10"/>
      <c r="C2056" s="10"/>
      <c r="D2056" s="10"/>
      <c r="E2056" s="10"/>
      <c r="F2056" s="10"/>
      <c r="G2056" s="10"/>
      <c r="H2056" s="10"/>
      <c r="I2056" s="10"/>
      <c r="J2056" s="10"/>
      <c r="K2056" s="10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2:24" x14ac:dyDescent="0.25"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2:24" x14ac:dyDescent="0.25"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2:24" x14ac:dyDescent="0.25">
      <c r="B2059" s="10"/>
      <c r="C2059" s="10"/>
      <c r="D2059" s="10"/>
      <c r="E2059" s="10"/>
      <c r="F2059" s="10"/>
      <c r="G2059" s="10"/>
      <c r="H2059" s="10"/>
      <c r="I2059" s="10"/>
      <c r="J2059" s="10"/>
      <c r="K2059" s="10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2:24" x14ac:dyDescent="0.25">
      <c r="B2060" s="10"/>
      <c r="C2060" s="10"/>
      <c r="D2060" s="10"/>
      <c r="E2060" s="10"/>
      <c r="F2060" s="10"/>
      <c r="G2060" s="10"/>
      <c r="H2060" s="10"/>
      <c r="I2060" s="10"/>
      <c r="J2060" s="10"/>
      <c r="K2060" s="10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2:24" x14ac:dyDescent="0.25">
      <c r="B2061" s="10"/>
      <c r="C2061" s="10"/>
      <c r="D2061" s="10"/>
      <c r="E2061" s="10"/>
      <c r="F2061" s="10"/>
      <c r="G2061" s="10"/>
      <c r="H2061" s="10"/>
      <c r="I2061" s="10"/>
      <c r="J2061" s="10"/>
      <c r="K2061" s="10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2:24" x14ac:dyDescent="0.25">
      <c r="B2062" s="10"/>
      <c r="C2062" s="10"/>
      <c r="D2062" s="10"/>
      <c r="E2062" s="10"/>
      <c r="F2062" s="10"/>
      <c r="G2062" s="10"/>
      <c r="H2062" s="10"/>
      <c r="I2062" s="10"/>
      <c r="J2062" s="10"/>
      <c r="K2062" s="10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2:24" x14ac:dyDescent="0.25">
      <c r="B2063" s="10"/>
      <c r="C2063" s="10"/>
      <c r="D2063" s="10"/>
      <c r="E2063" s="10"/>
      <c r="F2063" s="10"/>
      <c r="G2063" s="10"/>
      <c r="H2063" s="10"/>
      <c r="I2063" s="10"/>
      <c r="J2063" s="10"/>
      <c r="K2063" s="10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2:24" x14ac:dyDescent="0.25">
      <c r="B2064" s="10"/>
      <c r="C2064" s="10"/>
      <c r="D2064" s="10"/>
      <c r="E2064" s="10"/>
      <c r="F2064" s="10"/>
      <c r="G2064" s="10"/>
      <c r="H2064" s="10"/>
      <c r="I2064" s="10"/>
      <c r="J2064" s="10"/>
      <c r="K2064" s="10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2:24" x14ac:dyDescent="0.25">
      <c r="B2065" s="10"/>
      <c r="C2065" s="10"/>
      <c r="D2065" s="10"/>
      <c r="E2065" s="10"/>
      <c r="F2065" s="10"/>
      <c r="G2065" s="10"/>
      <c r="H2065" s="10"/>
      <c r="I2065" s="10"/>
      <c r="J2065" s="10"/>
      <c r="K2065" s="10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2:24" x14ac:dyDescent="0.25">
      <c r="B2066" s="10"/>
      <c r="C2066" s="10"/>
      <c r="D2066" s="10"/>
      <c r="E2066" s="10"/>
      <c r="F2066" s="10"/>
      <c r="G2066" s="10"/>
      <c r="H2066" s="10"/>
      <c r="I2066" s="10"/>
      <c r="J2066" s="10"/>
      <c r="K2066" s="10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2:24" x14ac:dyDescent="0.25">
      <c r="B2067" s="10"/>
      <c r="C2067" s="10"/>
      <c r="D2067" s="10"/>
      <c r="E2067" s="10"/>
      <c r="F2067" s="10"/>
      <c r="G2067" s="10"/>
      <c r="H2067" s="10"/>
      <c r="I2067" s="10"/>
      <c r="J2067" s="10"/>
      <c r="K2067" s="10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2:24" x14ac:dyDescent="0.25">
      <c r="B2068" s="10"/>
      <c r="C2068" s="10"/>
      <c r="D2068" s="10"/>
      <c r="E2068" s="10"/>
      <c r="F2068" s="10"/>
      <c r="G2068" s="10"/>
      <c r="H2068" s="10"/>
      <c r="I2068" s="10"/>
      <c r="J2068" s="10"/>
      <c r="K2068" s="10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2:24" x14ac:dyDescent="0.25">
      <c r="B2069" s="10"/>
      <c r="C2069" s="10"/>
      <c r="D2069" s="10"/>
      <c r="E2069" s="10"/>
      <c r="F2069" s="10"/>
      <c r="G2069" s="10"/>
      <c r="H2069" s="10"/>
      <c r="I2069" s="10"/>
      <c r="J2069" s="10"/>
      <c r="K2069" s="10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2:24" x14ac:dyDescent="0.25">
      <c r="B2070" s="10"/>
      <c r="C2070" s="10"/>
      <c r="D2070" s="10"/>
      <c r="E2070" s="10"/>
      <c r="F2070" s="10"/>
      <c r="G2070" s="10"/>
      <c r="H2070" s="10"/>
      <c r="I2070" s="10"/>
      <c r="J2070" s="10"/>
      <c r="K2070" s="10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2:24" x14ac:dyDescent="0.25">
      <c r="B2071" s="10"/>
      <c r="C2071" s="10"/>
      <c r="D2071" s="10"/>
      <c r="E2071" s="10"/>
      <c r="F2071" s="10"/>
      <c r="G2071" s="10"/>
      <c r="H2071" s="10"/>
      <c r="I2071" s="10"/>
      <c r="J2071" s="10"/>
      <c r="K2071" s="10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2:24" x14ac:dyDescent="0.25">
      <c r="B2072" s="10"/>
      <c r="C2072" s="10"/>
      <c r="D2072" s="10"/>
      <c r="E2072" s="10"/>
      <c r="F2072" s="10"/>
      <c r="G2072" s="10"/>
      <c r="H2072" s="10"/>
      <c r="I2072" s="10"/>
      <c r="J2072" s="10"/>
      <c r="K2072" s="10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2:24" x14ac:dyDescent="0.25">
      <c r="B2073" s="10"/>
      <c r="C2073" s="10"/>
      <c r="D2073" s="10"/>
      <c r="E2073" s="10"/>
      <c r="F2073" s="10"/>
      <c r="G2073" s="10"/>
      <c r="H2073" s="10"/>
      <c r="I2073" s="10"/>
      <c r="J2073" s="10"/>
      <c r="K2073" s="10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2:24" x14ac:dyDescent="0.25">
      <c r="B2074" s="10"/>
      <c r="C2074" s="10"/>
      <c r="D2074" s="10"/>
      <c r="E2074" s="10"/>
      <c r="F2074" s="10"/>
      <c r="G2074" s="10"/>
      <c r="H2074" s="10"/>
      <c r="I2074" s="10"/>
      <c r="J2074" s="10"/>
      <c r="K2074" s="10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2:24" x14ac:dyDescent="0.25"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2:24" x14ac:dyDescent="0.25"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2:24" x14ac:dyDescent="0.25">
      <c r="B2077" s="10"/>
      <c r="C2077" s="10"/>
      <c r="D2077" s="10"/>
      <c r="E2077" s="10"/>
      <c r="F2077" s="10"/>
      <c r="G2077" s="10"/>
      <c r="H2077" s="10"/>
      <c r="I2077" s="10"/>
      <c r="J2077" s="10"/>
      <c r="K2077" s="10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2:24" x14ac:dyDescent="0.25">
      <c r="B2078" s="10"/>
      <c r="C2078" s="10"/>
      <c r="D2078" s="10"/>
      <c r="E2078" s="10"/>
      <c r="F2078" s="10"/>
      <c r="G2078" s="10"/>
      <c r="H2078" s="10"/>
      <c r="I2078" s="10"/>
      <c r="J2078" s="10"/>
      <c r="K2078" s="10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2:24" x14ac:dyDescent="0.25">
      <c r="B2079" s="10"/>
      <c r="C2079" s="10"/>
      <c r="D2079" s="10"/>
      <c r="E2079" s="10"/>
      <c r="F2079" s="10"/>
      <c r="G2079" s="10"/>
      <c r="H2079" s="10"/>
      <c r="I2079" s="10"/>
      <c r="J2079" s="10"/>
      <c r="K2079" s="10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2:24" x14ac:dyDescent="0.25"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2:24" x14ac:dyDescent="0.25">
      <c r="B2081" s="10"/>
      <c r="C2081" s="10"/>
      <c r="D2081" s="10"/>
      <c r="E2081" s="10"/>
      <c r="F2081" s="10"/>
      <c r="G2081" s="10"/>
      <c r="H2081" s="10"/>
      <c r="I2081" s="10"/>
      <c r="J2081" s="10"/>
      <c r="K2081" s="10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2:24" x14ac:dyDescent="0.25">
      <c r="B2082" s="10"/>
      <c r="C2082" s="10"/>
      <c r="D2082" s="10"/>
      <c r="E2082" s="10"/>
      <c r="F2082" s="10"/>
      <c r="G2082" s="10"/>
      <c r="H2082" s="10"/>
      <c r="I2082" s="10"/>
      <c r="J2082" s="10"/>
      <c r="K2082" s="10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2:24" x14ac:dyDescent="0.25">
      <c r="B2083" s="10"/>
      <c r="C2083" s="10"/>
      <c r="D2083" s="10"/>
      <c r="E2083" s="10"/>
      <c r="F2083" s="10"/>
      <c r="G2083" s="10"/>
      <c r="H2083" s="10"/>
      <c r="I2083" s="10"/>
      <c r="J2083" s="10"/>
      <c r="K2083" s="10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2:24" x14ac:dyDescent="0.25">
      <c r="B2084" s="10"/>
      <c r="C2084" s="10"/>
      <c r="D2084" s="10"/>
      <c r="E2084" s="10"/>
      <c r="F2084" s="10"/>
      <c r="G2084" s="10"/>
      <c r="H2084" s="10"/>
      <c r="I2084" s="10"/>
      <c r="J2084" s="10"/>
      <c r="K2084" s="10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2:24" x14ac:dyDescent="0.25">
      <c r="B2085" s="10"/>
      <c r="C2085" s="10"/>
      <c r="D2085" s="10"/>
      <c r="E2085" s="10"/>
      <c r="F2085" s="10"/>
      <c r="G2085" s="10"/>
      <c r="H2085" s="10"/>
      <c r="I2085" s="10"/>
      <c r="J2085" s="10"/>
      <c r="K2085" s="10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2:24" x14ac:dyDescent="0.25">
      <c r="B2086" s="10"/>
      <c r="C2086" s="10"/>
      <c r="D2086" s="10"/>
      <c r="E2086" s="10"/>
      <c r="F2086" s="10"/>
      <c r="G2086" s="10"/>
      <c r="H2086" s="10"/>
      <c r="I2086" s="10"/>
      <c r="J2086" s="10"/>
      <c r="K2086" s="10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2:24" x14ac:dyDescent="0.25">
      <c r="B2087" s="10"/>
      <c r="C2087" s="10"/>
      <c r="D2087" s="10"/>
      <c r="E2087" s="10"/>
      <c r="F2087" s="10"/>
      <c r="G2087" s="10"/>
      <c r="H2087" s="10"/>
      <c r="I2087" s="10"/>
      <c r="J2087" s="10"/>
      <c r="K2087" s="10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2:24" x14ac:dyDescent="0.25">
      <c r="B2088" s="10"/>
      <c r="C2088" s="10"/>
      <c r="D2088" s="10"/>
      <c r="E2088" s="10"/>
      <c r="F2088" s="10"/>
      <c r="G2088" s="10"/>
      <c r="H2088" s="10"/>
      <c r="I2088" s="10"/>
      <c r="J2088" s="10"/>
      <c r="K2088" s="10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2:24" x14ac:dyDescent="0.25">
      <c r="B2089" s="10"/>
      <c r="C2089" s="10"/>
      <c r="D2089" s="10"/>
      <c r="E2089" s="10"/>
      <c r="F2089" s="10"/>
      <c r="G2089" s="10"/>
      <c r="H2089" s="10"/>
      <c r="I2089" s="10"/>
      <c r="J2089" s="10"/>
      <c r="K2089" s="10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2:24" x14ac:dyDescent="0.25">
      <c r="B2090" s="10"/>
      <c r="C2090" s="10"/>
      <c r="D2090" s="10"/>
      <c r="E2090" s="10"/>
      <c r="F2090" s="10"/>
      <c r="G2090" s="10"/>
      <c r="H2090" s="10"/>
      <c r="I2090" s="10"/>
      <c r="J2090" s="10"/>
      <c r="K2090" s="10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2:24" x14ac:dyDescent="0.25">
      <c r="B2091" s="10"/>
      <c r="C2091" s="10"/>
      <c r="D2091" s="10"/>
      <c r="E2091" s="10"/>
      <c r="F2091" s="10"/>
      <c r="G2091" s="10"/>
      <c r="H2091" s="10"/>
      <c r="I2091" s="10"/>
      <c r="J2091" s="10"/>
      <c r="K2091" s="10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2:24" x14ac:dyDescent="0.25">
      <c r="B2092" s="10"/>
      <c r="C2092" s="10"/>
      <c r="D2092" s="10"/>
      <c r="E2092" s="10"/>
      <c r="F2092" s="10"/>
      <c r="G2092" s="10"/>
      <c r="H2092" s="10"/>
      <c r="I2092" s="10"/>
      <c r="J2092" s="10"/>
      <c r="K2092" s="10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2:24" x14ac:dyDescent="0.25">
      <c r="B2093" s="10"/>
      <c r="C2093" s="10"/>
      <c r="D2093" s="10"/>
      <c r="E2093" s="10"/>
      <c r="F2093" s="10"/>
      <c r="G2093" s="10"/>
      <c r="H2093" s="10"/>
      <c r="I2093" s="10"/>
      <c r="J2093" s="10"/>
      <c r="K2093" s="10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2:24" x14ac:dyDescent="0.25">
      <c r="B2094" s="10"/>
      <c r="C2094" s="10"/>
      <c r="D2094" s="10"/>
      <c r="E2094" s="10"/>
      <c r="F2094" s="10"/>
      <c r="G2094" s="10"/>
      <c r="H2094" s="10"/>
      <c r="I2094" s="10"/>
      <c r="J2094" s="10"/>
      <c r="K2094" s="10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2:24" x14ac:dyDescent="0.25">
      <c r="B2095" s="10"/>
      <c r="C2095" s="10"/>
      <c r="D2095" s="10"/>
      <c r="E2095" s="10"/>
      <c r="F2095" s="10"/>
      <c r="G2095" s="10"/>
      <c r="H2095" s="10"/>
      <c r="I2095" s="10"/>
      <c r="J2095" s="10"/>
      <c r="K2095" s="10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2:24" x14ac:dyDescent="0.25">
      <c r="B2096" s="10"/>
      <c r="C2096" s="10"/>
      <c r="D2096" s="10"/>
      <c r="E2096" s="10"/>
      <c r="F2096" s="10"/>
      <c r="G2096" s="10"/>
      <c r="H2096" s="10"/>
      <c r="I2096" s="10"/>
      <c r="J2096" s="10"/>
      <c r="K2096" s="10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2:24" x14ac:dyDescent="0.25">
      <c r="B2097" s="10"/>
      <c r="C2097" s="10"/>
      <c r="D2097" s="10"/>
      <c r="E2097" s="10"/>
      <c r="F2097" s="10"/>
      <c r="G2097" s="10"/>
      <c r="H2097" s="10"/>
      <c r="I2097" s="10"/>
      <c r="J2097" s="10"/>
      <c r="K2097" s="10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2:24" x14ac:dyDescent="0.25">
      <c r="B2098" s="10"/>
      <c r="C2098" s="10"/>
      <c r="D2098" s="10"/>
      <c r="E2098" s="10"/>
      <c r="F2098" s="10"/>
      <c r="G2098" s="10"/>
      <c r="H2098" s="10"/>
      <c r="I2098" s="10"/>
      <c r="J2098" s="10"/>
      <c r="K2098" s="10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2:24" x14ac:dyDescent="0.25"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2:24" x14ac:dyDescent="0.25">
      <c r="B2100" s="10"/>
      <c r="C2100" s="10"/>
      <c r="D2100" s="10"/>
      <c r="E2100" s="10"/>
      <c r="F2100" s="10"/>
      <c r="G2100" s="10"/>
      <c r="H2100" s="10"/>
      <c r="I2100" s="10"/>
      <c r="J2100" s="10"/>
      <c r="K2100" s="10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2:24" x14ac:dyDescent="0.25">
      <c r="B2101" s="10"/>
      <c r="C2101" s="10"/>
      <c r="D2101" s="10"/>
      <c r="E2101" s="10"/>
      <c r="F2101" s="10"/>
      <c r="G2101" s="10"/>
      <c r="H2101" s="10"/>
      <c r="I2101" s="10"/>
      <c r="J2101" s="10"/>
      <c r="K2101" s="10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2:24" x14ac:dyDescent="0.25"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2:24" x14ac:dyDescent="0.25"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2:24" x14ac:dyDescent="0.25">
      <c r="B2104" s="10"/>
      <c r="C2104" s="10"/>
      <c r="D2104" s="10"/>
      <c r="E2104" s="10"/>
      <c r="F2104" s="10"/>
      <c r="G2104" s="10"/>
      <c r="H2104" s="10"/>
      <c r="I2104" s="10"/>
      <c r="J2104" s="10"/>
      <c r="K2104" s="10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2:24" x14ac:dyDescent="0.25">
      <c r="B2105" s="10"/>
      <c r="C2105" s="10"/>
      <c r="D2105" s="10"/>
      <c r="E2105" s="10"/>
      <c r="F2105" s="10"/>
      <c r="G2105" s="10"/>
      <c r="H2105" s="10"/>
      <c r="I2105" s="10"/>
      <c r="J2105" s="10"/>
      <c r="K2105" s="10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2:24" x14ac:dyDescent="0.25">
      <c r="B2106" s="10"/>
      <c r="C2106" s="10"/>
      <c r="D2106" s="10"/>
      <c r="E2106" s="10"/>
      <c r="F2106" s="10"/>
      <c r="G2106" s="10"/>
      <c r="H2106" s="10"/>
      <c r="I2106" s="10"/>
      <c r="J2106" s="10"/>
      <c r="K2106" s="10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2:24" x14ac:dyDescent="0.25">
      <c r="B2107" s="10"/>
      <c r="C2107" s="10"/>
      <c r="D2107" s="10"/>
      <c r="E2107" s="10"/>
      <c r="F2107" s="10"/>
      <c r="G2107" s="10"/>
      <c r="H2107" s="10"/>
      <c r="I2107" s="10"/>
      <c r="J2107" s="10"/>
      <c r="K2107" s="10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2:24" x14ac:dyDescent="0.25">
      <c r="B2108" s="10"/>
      <c r="C2108" s="10"/>
      <c r="D2108" s="10"/>
      <c r="E2108" s="10"/>
      <c r="F2108" s="10"/>
      <c r="G2108" s="10"/>
      <c r="H2108" s="10"/>
      <c r="I2108" s="10"/>
      <c r="J2108" s="10"/>
      <c r="K2108" s="10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2:24" x14ac:dyDescent="0.25">
      <c r="B2109" s="10"/>
      <c r="C2109" s="10"/>
      <c r="D2109" s="10"/>
      <c r="E2109" s="10"/>
      <c r="F2109" s="10"/>
      <c r="G2109" s="10"/>
      <c r="H2109" s="10"/>
      <c r="I2109" s="10"/>
      <c r="J2109" s="10"/>
      <c r="K2109" s="10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2:24" x14ac:dyDescent="0.25">
      <c r="B2110" s="10"/>
      <c r="C2110" s="10"/>
      <c r="D2110" s="10"/>
      <c r="E2110" s="10"/>
      <c r="F2110" s="10"/>
      <c r="G2110" s="10"/>
      <c r="H2110" s="10"/>
      <c r="I2110" s="10"/>
      <c r="J2110" s="10"/>
      <c r="K2110" s="10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2:24" x14ac:dyDescent="0.25">
      <c r="B2111" s="10"/>
      <c r="C2111" s="10"/>
      <c r="D2111" s="10"/>
      <c r="E2111" s="10"/>
      <c r="F2111" s="10"/>
      <c r="G2111" s="10"/>
      <c r="H2111" s="10"/>
      <c r="I2111" s="10"/>
      <c r="J2111" s="10"/>
      <c r="K2111" s="10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2:24" x14ac:dyDescent="0.25">
      <c r="B2112" s="10"/>
      <c r="C2112" s="10"/>
      <c r="D2112" s="10"/>
      <c r="E2112" s="10"/>
      <c r="F2112" s="10"/>
      <c r="G2112" s="10"/>
      <c r="H2112" s="10"/>
      <c r="I2112" s="10"/>
      <c r="J2112" s="10"/>
      <c r="K2112" s="10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2:24" x14ac:dyDescent="0.25">
      <c r="B2113" s="10"/>
      <c r="C2113" s="10"/>
      <c r="D2113" s="10"/>
      <c r="E2113" s="10"/>
      <c r="F2113" s="10"/>
      <c r="G2113" s="10"/>
      <c r="H2113" s="10"/>
      <c r="I2113" s="10"/>
      <c r="J2113" s="10"/>
      <c r="K2113" s="10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2:24" x14ac:dyDescent="0.25">
      <c r="B2114" s="10"/>
      <c r="C2114" s="10"/>
      <c r="D2114" s="10"/>
      <c r="E2114" s="10"/>
      <c r="F2114" s="10"/>
      <c r="G2114" s="10"/>
      <c r="H2114" s="10"/>
      <c r="I2114" s="10"/>
      <c r="J2114" s="10"/>
      <c r="K2114" s="10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2:24" x14ac:dyDescent="0.25">
      <c r="B2115" s="10"/>
      <c r="C2115" s="10"/>
      <c r="D2115" s="10"/>
      <c r="E2115" s="10"/>
      <c r="F2115" s="10"/>
      <c r="G2115" s="10"/>
      <c r="H2115" s="10"/>
      <c r="I2115" s="10"/>
      <c r="J2115" s="10"/>
      <c r="K2115" s="10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2:24" x14ac:dyDescent="0.25">
      <c r="B2116" s="10"/>
      <c r="C2116" s="10"/>
      <c r="D2116" s="10"/>
      <c r="E2116" s="10"/>
      <c r="F2116" s="10"/>
      <c r="G2116" s="10"/>
      <c r="H2116" s="10"/>
      <c r="I2116" s="10"/>
      <c r="J2116" s="10"/>
      <c r="K2116" s="10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2:24" x14ac:dyDescent="0.25">
      <c r="B2117" s="10"/>
      <c r="C2117" s="10"/>
      <c r="D2117" s="10"/>
      <c r="E2117" s="10"/>
      <c r="F2117" s="10"/>
      <c r="G2117" s="10"/>
      <c r="H2117" s="10"/>
      <c r="I2117" s="10"/>
      <c r="J2117" s="10"/>
      <c r="K2117" s="10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2:24" x14ac:dyDescent="0.25">
      <c r="B2118" s="10"/>
      <c r="C2118" s="10"/>
      <c r="D2118" s="10"/>
      <c r="E2118" s="10"/>
      <c r="F2118" s="10"/>
      <c r="G2118" s="10"/>
      <c r="H2118" s="10"/>
      <c r="I2118" s="10"/>
      <c r="J2118" s="10"/>
      <c r="K2118" s="10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2:24" x14ac:dyDescent="0.25">
      <c r="B2119" s="10"/>
      <c r="C2119" s="10"/>
      <c r="D2119" s="10"/>
      <c r="E2119" s="10"/>
      <c r="F2119" s="10"/>
      <c r="G2119" s="10"/>
      <c r="H2119" s="10"/>
      <c r="I2119" s="10"/>
      <c r="J2119" s="10"/>
      <c r="K2119" s="10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2:24" x14ac:dyDescent="0.25">
      <c r="B2120" s="10"/>
      <c r="C2120" s="10"/>
      <c r="D2120" s="10"/>
      <c r="E2120" s="10"/>
      <c r="F2120" s="10"/>
      <c r="G2120" s="10"/>
      <c r="H2120" s="10"/>
      <c r="I2120" s="10"/>
      <c r="J2120" s="10"/>
      <c r="K2120" s="10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2:24" x14ac:dyDescent="0.25"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2:24" x14ac:dyDescent="0.25"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2:24" x14ac:dyDescent="0.25">
      <c r="B2123" s="10"/>
      <c r="C2123" s="10"/>
      <c r="D2123" s="10"/>
      <c r="E2123" s="10"/>
      <c r="F2123" s="10"/>
      <c r="G2123" s="10"/>
      <c r="H2123" s="10"/>
      <c r="I2123" s="10"/>
      <c r="J2123" s="10"/>
      <c r="K2123" s="10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2:24" x14ac:dyDescent="0.25">
      <c r="B2124" s="10"/>
      <c r="C2124" s="10"/>
      <c r="D2124" s="10"/>
      <c r="E2124" s="10"/>
      <c r="F2124" s="10"/>
      <c r="G2124" s="10"/>
      <c r="H2124" s="10"/>
      <c r="I2124" s="10"/>
      <c r="J2124" s="10"/>
      <c r="K2124" s="10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2:24" x14ac:dyDescent="0.25"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2:24" x14ac:dyDescent="0.25">
      <c r="B2126" s="10"/>
      <c r="C2126" s="10"/>
      <c r="D2126" s="10"/>
      <c r="E2126" s="10"/>
      <c r="F2126" s="10"/>
      <c r="G2126" s="10"/>
      <c r="H2126" s="10"/>
      <c r="I2126" s="10"/>
      <c r="J2126" s="10"/>
      <c r="K2126" s="10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2:24" x14ac:dyDescent="0.25">
      <c r="B2127" s="10"/>
      <c r="C2127" s="10"/>
      <c r="D2127" s="10"/>
      <c r="E2127" s="10"/>
      <c r="F2127" s="10"/>
      <c r="G2127" s="10"/>
      <c r="H2127" s="10"/>
      <c r="I2127" s="10"/>
      <c r="J2127" s="10"/>
      <c r="K2127" s="10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2:24" x14ac:dyDescent="0.25">
      <c r="B2128" s="10"/>
      <c r="C2128" s="10"/>
      <c r="D2128" s="10"/>
      <c r="E2128" s="10"/>
      <c r="F2128" s="10"/>
      <c r="G2128" s="10"/>
      <c r="H2128" s="10"/>
      <c r="I2128" s="10"/>
      <c r="J2128" s="10"/>
      <c r="K2128" s="10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2:24" x14ac:dyDescent="0.25">
      <c r="B2129" s="10"/>
      <c r="C2129" s="10"/>
      <c r="D2129" s="10"/>
      <c r="E2129" s="10"/>
      <c r="F2129" s="10"/>
      <c r="G2129" s="10"/>
      <c r="H2129" s="10"/>
      <c r="I2129" s="10"/>
      <c r="J2129" s="10"/>
      <c r="K2129" s="10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2:24" x14ac:dyDescent="0.25">
      <c r="B2130" s="10"/>
      <c r="C2130" s="10"/>
      <c r="D2130" s="10"/>
      <c r="E2130" s="10"/>
      <c r="F2130" s="10"/>
      <c r="G2130" s="10"/>
      <c r="H2130" s="10"/>
      <c r="I2130" s="10"/>
      <c r="J2130" s="10"/>
      <c r="K2130" s="10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2:24" x14ac:dyDescent="0.25">
      <c r="B2131" s="10"/>
      <c r="C2131" s="10"/>
      <c r="D2131" s="10"/>
      <c r="E2131" s="10"/>
      <c r="F2131" s="10"/>
      <c r="G2131" s="10"/>
      <c r="H2131" s="10"/>
      <c r="I2131" s="10"/>
      <c r="J2131" s="10"/>
      <c r="K2131" s="10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2:24" x14ac:dyDescent="0.25">
      <c r="B2132" s="10"/>
      <c r="C2132" s="10"/>
      <c r="D2132" s="10"/>
      <c r="E2132" s="10"/>
      <c r="F2132" s="10"/>
      <c r="G2132" s="10"/>
      <c r="H2132" s="10"/>
      <c r="I2132" s="10"/>
      <c r="J2132" s="10"/>
      <c r="K2132" s="10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2:24" x14ac:dyDescent="0.25">
      <c r="B2133" s="10"/>
      <c r="C2133" s="10"/>
      <c r="D2133" s="10"/>
      <c r="E2133" s="10"/>
      <c r="F2133" s="10"/>
      <c r="G2133" s="10"/>
      <c r="H2133" s="10"/>
      <c r="I2133" s="10"/>
      <c r="J2133" s="10"/>
      <c r="K2133" s="10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2:24" x14ac:dyDescent="0.25">
      <c r="B2134" s="10"/>
      <c r="C2134" s="10"/>
      <c r="D2134" s="10"/>
      <c r="E2134" s="10"/>
      <c r="F2134" s="10"/>
      <c r="G2134" s="10"/>
      <c r="H2134" s="10"/>
      <c r="I2134" s="10"/>
      <c r="J2134" s="10"/>
      <c r="K2134" s="10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2:24" x14ac:dyDescent="0.25">
      <c r="B2135" s="10"/>
      <c r="C2135" s="10"/>
      <c r="D2135" s="10"/>
      <c r="E2135" s="10"/>
      <c r="F2135" s="10"/>
      <c r="G2135" s="10"/>
      <c r="H2135" s="10"/>
      <c r="I2135" s="10"/>
      <c r="J2135" s="10"/>
      <c r="K2135" s="10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2:24" x14ac:dyDescent="0.25">
      <c r="B2136" s="10"/>
      <c r="C2136" s="10"/>
      <c r="D2136" s="10"/>
      <c r="E2136" s="10"/>
      <c r="F2136" s="10"/>
      <c r="G2136" s="10"/>
      <c r="H2136" s="10"/>
      <c r="I2136" s="10"/>
      <c r="J2136" s="10"/>
      <c r="K2136" s="10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2:24" x14ac:dyDescent="0.25">
      <c r="B2137" s="10"/>
      <c r="C2137" s="10"/>
      <c r="D2137" s="10"/>
      <c r="E2137" s="10"/>
      <c r="F2137" s="10"/>
      <c r="G2137" s="10"/>
      <c r="H2137" s="10"/>
      <c r="I2137" s="10"/>
      <c r="J2137" s="10"/>
      <c r="K2137" s="10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2:24" x14ac:dyDescent="0.25">
      <c r="B2138" s="10"/>
      <c r="C2138" s="10"/>
      <c r="D2138" s="10"/>
      <c r="E2138" s="10"/>
      <c r="F2138" s="10"/>
      <c r="G2138" s="10"/>
      <c r="H2138" s="10"/>
      <c r="I2138" s="10"/>
      <c r="J2138" s="10"/>
      <c r="K2138" s="10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2:24" x14ac:dyDescent="0.25">
      <c r="B2139" s="10"/>
      <c r="C2139" s="10"/>
      <c r="D2139" s="10"/>
      <c r="E2139" s="10"/>
      <c r="F2139" s="10"/>
      <c r="G2139" s="10"/>
      <c r="H2139" s="10"/>
      <c r="I2139" s="10"/>
      <c r="J2139" s="10"/>
      <c r="K2139" s="10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2:24" x14ac:dyDescent="0.25">
      <c r="B2140" s="10"/>
      <c r="C2140" s="10"/>
      <c r="D2140" s="10"/>
      <c r="E2140" s="10"/>
      <c r="F2140" s="10"/>
      <c r="G2140" s="10"/>
      <c r="H2140" s="10"/>
      <c r="I2140" s="10"/>
      <c r="J2140" s="10"/>
      <c r="K2140" s="10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2:24" x14ac:dyDescent="0.25">
      <c r="B2141" s="10"/>
      <c r="C2141" s="10"/>
      <c r="D2141" s="10"/>
      <c r="E2141" s="10"/>
      <c r="F2141" s="10"/>
      <c r="G2141" s="10"/>
      <c r="H2141" s="10"/>
      <c r="I2141" s="10"/>
      <c r="J2141" s="10"/>
      <c r="K2141" s="10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2:24" x14ac:dyDescent="0.25">
      <c r="B2142" s="10"/>
      <c r="C2142" s="10"/>
      <c r="D2142" s="10"/>
      <c r="E2142" s="10"/>
      <c r="F2142" s="10"/>
      <c r="G2142" s="10"/>
      <c r="H2142" s="10"/>
      <c r="I2142" s="10"/>
      <c r="J2142" s="10"/>
      <c r="K2142" s="10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2:24" x14ac:dyDescent="0.25"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2:24" x14ac:dyDescent="0.25"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2:24" x14ac:dyDescent="0.25">
      <c r="B2145" s="10"/>
      <c r="C2145" s="10"/>
      <c r="D2145" s="10"/>
      <c r="E2145" s="10"/>
      <c r="F2145" s="10"/>
      <c r="G2145" s="10"/>
      <c r="H2145" s="10"/>
      <c r="I2145" s="10"/>
      <c r="J2145" s="10"/>
      <c r="K2145" s="10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2:24" x14ac:dyDescent="0.25">
      <c r="B2146" s="10"/>
      <c r="C2146" s="10"/>
      <c r="D2146" s="10"/>
      <c r="E2146" s="10"/>
      <c r="F2146" s="10"/>
      <c r="G2146" s="10"/>
      <c r="H2146" s="10"/>
      <c r="I2146" s="10"/>
      <c r="J2146" s="10"/>
      <c r="K2146" s="10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2:24" x14ac:dyDescent="0.25"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2:24" x14ac:dyDescent="0.25">
      <c r="B2148" s="10"/>
      <c r="C2148" s="10"/>
      <c r="D2148" s="10"/>
      <c r="E2148" s="10"/>
      <c r="F2148" s="10"/>
      <c r="G2148" s="10"/>
      <c r="H2148" s="10"/>
      <c r="I2148" s="10"/>
      <c r="J2148" s="10"/>
      <c r="K2148" s="10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2:24" x14ac:dyDescent="0.25">
      <c r="B2149" s="10"/>
      <c r="C2149" s="10"/>
      <c r="D2149" s="10"/>
      <c r="E2149" s="10"/>
      <c r="F2149" s="10"/>
      <c r="G2149" s="10"/>
      <c r="H2149" s="10"/>
      <c r="I2149" s="10"/>
      <c r="J2149" s="10"/>
      <c r="K2149" s="10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2:24" x14ac:dyDescent="0.25">
      <c r="B2150" s="10"/>
      <c r="C2150" s="10"/>
      <c r="D2150" s="10"/>
      <c r="E2150" s="10"/>
      <c r="F2150" s="10"/>
      <c r="G2150" s="10"/>
      <c r="H2150" s="10"/>
      <c r="I2150" s="10"/>
      <c r="J2150" s="10"/>
      <c r="K2150" s="10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2:24" x14ac:dyDescent="0.25">
      <c r="B2151" s="10"/>
      <c r="C2151" s="10"/>
      <c r="D2151" s="10"/>
      <c r="E2151" s="10"/>
      <c r="F2151" s="10"/>
      <c r="G2151" s="10"/>
      <c r="H2151" s="10"/>
      <c r="I2151" s="10"/>
      <c r="J2151" s="10"/>
      <c r="K2151" s="10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2:24" x14ac:dyDescent="0.25">
      <c r="B2152" s="10"/>
      <c r="C2152" s="10"/>
      <c r="D2152" s="10"/>
      <c r="E2152" s="10"/>
      <c r="F2152" s="10"/>
      <c r="G2152" s="10"/>
      <c r="H2152" s="10"/>
      <c r="I2152" s="10"/>
      <c r="J2152" s="10"/>
      <c r="K2152" s="10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2:24" x14ac:dyDescent="0.25">
      <c r="B2153" s="10"/>
      <c r="C2153" s="10"/>
      <c r="D2153" s="10"/>
      <c r="E2153" s="10"/>
      <c r="F2153" s="10"/>
      <c r="G2153" s="10"/>
      <c r="H2153" s="10"/>
      <c r="I2153" s="10"/>
      <c r="J2153" s="10"/>
      <c r="K2153" s="10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2:24" x14ac:dyDescent="0.25">
      <c r="B2154" s="10"/>
      <c r="C2154" s="10"/>
      <c r="D2154" s="10"/>
      <c r="E2154" s="10"/>
      <c r="F2154" s="10"/>
      <c r="G2154" s="10"/>
      <c r="H2154" s="10"/>
      <c r="I2154" s="10"/>
      <c r="J2154" s="10"/>
      <c r="K2154" s="10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2:24" x14ac:dyDescent="0.25">
      <c r="B2155" s="10"/>
      <c r="C2155" s="10"/>
      <c r="D2155" s="10"/>
      <c r="E2155" s="10"/>
      <c r="F2155" s="10"/>
      <c r="G2155" s="10"/>
      <c r="H2155" s="10"/>
      <c r="I2155" s="10"/>
      <c r="J2155" s="10"/>
      <c r="K2155" s="10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2:24" x14ac:dyDescent="0.25">
      <c r="B2156" s="10"/>
      <c r="C2156" s="10"/>
      <c r="D2156" s="10"/>
      <c r="E2156" s="10"/>
      <c r="F2156" s="10"/>
      <c r="G2156" s="10"/>
      <c r="H2156" s="10"/>
      <c r="I2156" s="10"/>
      <c r="J2156" s="10"/>
      <c r="K2156" s="10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2:24" x14ac:dyDescent="0.25">
      <c r="B2157" s="10"/>
      <c r="C2157" s="10"/>
      <c r="D2157" s="10"/>
      <c r="E2157" s="10"/>
      <c r="F2157" s="10"/>
      <c r="G2157" s="10"/>
      <c r="H2157" s="10"/>
      <c r="I2157" s="10"/>
      <c r="J2157" s="10"/>
      <c r="K2157" s="10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2:24" x14ac:dyDescent="0.25">
      <c r="B2158" s="10"/>
      <c r="C2158" s="10"/>
      <c r="D2158" s="10"/>
      <c r="E2158" s="10"/>
      <c r="F2158" s="10"/>
      <c r="G2158" s="10"/>
      <c r="H2158" s="10"/>
      <c r="I2158" s="10"/>
      <c r="J2158" s="10"/>
      <c r="K2158" s="10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2:24" x14ac:dyDescent="0.25">
      <c r="B2159" s="10"/>
      <c r="C2159" s="10"/>
      <c r="D2159" s="10"/>
      <c r="E2159" s="10"/>
      <c r="F2159" s="10"/>
      <c r="G2159" s="10"/>
      <c r="H2159" s="10"/>
      <c r="I2159" s="10"/>
      <c r="J2159" s="10"/>
      <c r="K2159" s="10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2:24" x14ac:dyDescent="0.25">
      <c r="B2160" s="10"/>
      <c r="C2160" s="10"/>
      <c r="D2160" s="10"/>
      <c r="E2160" s="10"/>
      <c r="F2160" s="10"/>
      <c r="G2160" s="10"/>
      <c r="H2160" s="10"/>
      <c r="I2160" s="10"/>
      <c r="J2160" s="10"/>
      <c r="K2160" s="10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2:24" x14ac:dyDescent="0.25">
      <c r="B2161" s="10"/>
      <c r="C2161" s="10"/>
      <c r="D2161" s="10"/>
      <c r="E2161" s="10"/>
      <c r="F2161" s="10"/>
      <c r="G2161" s="10"/>
      <c r="H2161" s="10"/>
      <c r="I2161" s="10"/>
      <c r="J2161" s="10"/>
      <c r="K2161" s="10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2:24" x14ac:dyDescent="0.25">
      <c r="B2162" s="10"/>
      <c r="C2162" s="10"/>
      <c r="D2162" s="10"/>
      <c r="E2162" s="10"/>
      <c r="F2162" s="10"/>
      <c r="G2162" s="10"/>
      <c r="H2162" s="10"/>
      <c r="I2162" s="10"/>
      <c r="J2162" s="10"/>
      <c r="K2162" s="10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2:24" x14ac:dyDescent="0.25">
      <c r="B2163" s="10"/>
      <c r="C2163" s="10"/>
      <c r="D2163" s="10"/>
      <c r="E2163" s="10"/>
      <c r="F2163" s="10"/>
      <c r="G2163" s="10"/>
      <c r="H2163" s="10"/>
      <c r="I2163" s="10"/>
      <c r="J2163" s="10"/>
      <c r="K2163" s="10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2:24" x14ac:dyDescent="0.25">
      <c r="B2164" s="10"/>
      <c r="C2164" s="10"/>
      <c r="D2164" s="10"/>
      <c r="E2164" s="10"/>
      <c r="F2164" s="10"/>
      <c r="G2164" s="10"/>
      <c r="H2164" s="10"/>
      <c r="I2164" s="10"/>
      <c r="J2164" s="10"/>
      <c r="K2164" s="10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2:24" x14ac:dyDescent="0.25">
      <c r="B2165" s="10"/>
      <c r="C2165" s="10"/>
      <c r="D2165" s="10"/>
      <c r="E2165" s="10"/>
      <c r="F2165" s="10"/>
      <c r="G2165" s="10"/>
      <c r="H2165" s="10"/>
      <c r="I2165" s="10"/>
      <c r="J2165" s="10"/>
      <c r="K2165" s="10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2:24" x14ac:dyDescent="0.25">
      <c r="B2166" s="10"/>
      <c r="C2166" s="10"/>
      <c r="D2166" s="10"/>
      <c r="E2166" s="10"/>
      <c r="F2166" s="10"/>
      <c r="G2166" s="10"/>
      <c r="H2166" s="10"/>
      <c r="I2166" s="10"/>
      <c r="J2166" s="10"/>
      <c r="K2166" s="10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2:24" x14ac:dyDescent="0.25">
      <c r="B2167" s="10"/>
      <c r="C2167" s="10"/>
      <c r="D2167" s="10"/>
      <c r="E2167" s="10"/>
      <c r="F2167" s="10"/>
      <c r="G2167" s="10"/>
      <c r="H2167" s="10"/>
      <c r="I2167" s="10"/>
      <c r="J2167" s="10"/>
      <c r="K2167" s="10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2:24" x14ac:dyDescent="0.25">
      <c r="B2168" s="10"/>
      <c r="C2168" s="10"/>
      <c r="D2168" s="10"/>
      <c r="E2168" s="10"/>
      <c r="F2168" s="10"/>
      <c r="G2168" s="10"/>
      <c r="H2168" s="10"/>
      <c r="I2168" s="10"/>
      <c r="J2168" s="10"/>
      <c r="K2168" s="10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2:24" x14ac:dyDescent="0.25"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2:24" x14ac:dyDescent="0.25">
      <c r="B2170" s="10"/>
      <c r="C2170" s="10"/>
      <c r="D2170" s="10"/>
      <c r="E2170" s="10"/>
      <c r="F2170" s="10"/>
      <c r="G2170" s="10"/>
      <c r="H2170" s="10"/>
      <c r="I2170" s="10"/>
      <c r="J2170" s="10"/>
      <c r="K2170" s="10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2:24" x14ac:dyDescent="0.25">
      <c r="B2171" s="10"/>
      <c r="C2171" s="10"/>
      <c r="D2171" s="10"/>
      <c r="E2171" s="10"/>
      <c r="F2171" s="10"/>
      <c r="G2171" s="10"/>
      <c r="H2171" s="10"/>
      <c r="I2171" s="10"/>
      <c r="J2171" s="10"/>
      <c r="K2171" s="10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2:24" x14ac:dyDescent="0.25">
      <c r="B2172" s="10"/>
      <c r="C2172" s="10"/>
      <c r="D2172" s="10"/>
      <c r="E2172" s="10"/>
      <c r="F2172" s="10"/>
      <c r="G2172" s="10"/>
      <c r="H2172" s="10"/>
      <c r="I2172" s="10"/>
      <c r="J2172" s="10"/>
      <c r="K2172" s="10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2:24" x14ac:dyDescent="0.25">
      <c r="B2173" s="10"/>
      <c r="C2173" s="10"/>
      <c r="D2173" s="10"/>
      <c r="E2173" s="10"/>
      <c r="F2173" s="10"/>
      <c r="G2173" s="10"/>
      <c r="H2173" s="10"/>
      <c r="I2173" s="10"/>
      <c r="J2173" s="10"/>
      <c r="K2173" s="10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2:24" x14ac:dyDescent="0.25">
      <c r="B2174" s="10"/>
      <c r="C2174" s="10"/>
      <c r="D2174" s="10"/>
      <c r="E2174" s="10"/>
      <c r="F2174" s="10"/>
      <c r="G2174" s="10"/>
      <c r="H2174" s="10"/>
      <c r="I2174" s="10"/>
      <c r="J2174" s="10"/>
      <c r="K2174" s="10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2:24" x14ac:dyDescent="0.25">
      <c r="B2175" s="10"/>
      <c r="C2175" s="10"/>
      <c r="D2175" s="10"/>
      <c r="E2175" s="10"/>
      <c r="F2175" s="10"/>
      <c r="G2175" s="10"/>
      <c r="H2175" s="10"/>
      <c r="I2175" s="10"/>
      <c r="J2175" s="10"/>
      <c r="K2175" s="10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2:24" x14ac:dyDescent="0.25">
      <c r="B2176" s="10"/>
      <c r="C2176" s="10"/>
      <c r="D2176" s="10"/>
      <c r="E2176" s="10"/>
      <c r="F2176" s="10"/>
      <c r="G2176" s="10"/>
      <c r="H2176" s="10"/>
      <c r="I2176" s="10"/>
      <c r="J2176" s="10"/>
      <c r="K2176" s="10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2:24" x14ac:dyDescent="0.25">
      <c r="B2177" s="10"/>
      <c r="C2177" s="10"/>
      <c r="D2177" s="10"/>
      <c r="E2177" s="10"/>
      <c r="F2177" s="10"/>
      <c r="G2177" s="10"/>
      <c r="H2177" s="10"/>
      <c r="I2177" s="10"/>
      <c r="J2177" s="10"/>
      <c r="K2177" s="10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2:24" x14ac:dyDescent="0.25">
      <c r="B2178" s="10"/>
      <c r="C2178" s="10"/>
      <c r="D2178" s="10"/>
      <c r="E2178" s="10"/>
      <c r="F2178" s="10"/>
      <c r="G2178" s="10"/>
      <c r="H2178" s="10"/>
      <c r="I2178" s="10"/>
      <c r="J2178" s="10"/>
      <c r="K2178" s="10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2:24" x14ac:dyDescent="0.25">
      <c r="B2179" s="10"/>
      <c r="C2179" s="10"/>
      <c r="D2179" s="10"/>
      <c r="E2179" s="10"/>
      <c r="F2179" s="10"/>
      <c r="G2179" s="10"/>
      <c r="H2179" s="10"/>
      <c r="I2179" s="10"/>
      <c r="J2179" s="10"/>
      <c r="K2179" s="10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2:24" x14ac:dyDescent="0.25">
      <c r="B2180" s="10"/>
      <c r="C2180" s="10"/>
      <c r="D2180" s="10"/>
      <c r="E2180" s="10"/>
      <c r="F2180" s="10"/>
      <c r="G2180" s="10"/>
      <c r="H2180" s="10"/>
      <c r="I2180" s="10"/>
      <c r="J2180" s="10"/>
      <c r="K2180" s="10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2:24" x14ac:dyDescent="0.25">
      <c r="B2181" s="10"/>
      <c r="C2181" s="10"/>
      <c r="D2181" s="10"/>
      <c r="E2181" s="10"/>
      <c r="F2181" s="10"/>
      <c r="G2181" s="10"/>
      <c r="H2181" s="10"/>
      <c r="I2181" s="10"/>
      <c r="J2181" s="10"/>
      <c r="K2181" s="10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2:24" x14ac:dyDescent="0.25">
      <c r="B2182" s="10"/>
      <c r="C2182" s="10"/>
      <c r="D2182" s="10"/>
      <c r="E2182" s="10"/>
      <c r="F2182" s="10"/>
      <c r="G2182" s="10"/>
      <c r="H2182" s="10"/>
      <c r="I2182" s="10"/>
      <c r="J2182" s="10"/>
      <c r="K2182" s="10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2:24" x14ac:dyDescent="0.25">
      <c r="B2183" s="10"/>
      <c r="C2183" s="10"/>
      <c r="D2183" s="10"/>
      <c r="E2183" s="10"/>
      <c r="F2183" s="10"/>
      <c r="G2183" s="10"/>
      <c r="H2183" s="10"/>
      <c r="I2183" s="10"/>
      <c r="J2183" s="10"/>
      <c r="K2183" s="10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2:24" x14ac:dyDescent="0.25">
      <c r="B2184" s="10"/>
      <c r="C2184" s="10"/>
      <c r="D2184" s="10"/>
      <c r="E2184" s="10"/>
      <c r="F2184" s="10"/>
      <c r="G2184" s="10"/>
      <c r="H2184" s="10"/>
      <c r="I2184" s="10"/>
      <c r="J2184" s="10"/>
      <c r="K2184" s="10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2:24" x14ac:dyDescent="0.25">
      <c r="B2185" s="10"/>
      <c r="C2185" s="10"/>
      <c r="D2185" s="10"/>
      <c r="E2185" s="10"/>
      <c r="F2185" s="10"/>
      <c r="G2185" s="10"/>
      <c r="H2185" s="10"/>
      <c r="I2185" s="10"/>
      <c r="J2185" s="10"/>
      <c r="K2185" s="10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2:24" x14ac:dyDescent="0.25">
      <c r="B2186" s="10"/>
      <c r="C2186" s="10"/>
      <c r="D2186" s="10"/>
      <c r="E2186" s="10"/>
      <c r="F2186" s="10"/>
      <c r="G2186" s="10"/>
      <c r="H2186" s="10"/>
      <c r="I2186" s="10"/>
      <c r="J2186" s="10"/>
      <c r="K2186" s="10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2:24" x14ac:dyDescent="0.25">
      <c r="B2187" s="10"/>
      <c r="C2187" s="10"/>
      <c r="D2187" s="10"/>
      <c r="E2187" s="10"/>
      <c r="F2187" s="10"/>
      <c r="G2187" s="10"/>
      <c r="H2187" s="10"/>
      <c r="I2187" s="10"/>
      <c r="J2187" s="10"/>
      <c r="K2187" s="10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2:24" x14ac:dyDescent="0.25">
      <c r="B2188" s="10"/>
      <c r="C2188" s="10"/>
      <c r="D2188" s="10"/>
      <c r="E2188" s="10"/>
      <c r="F2188" s="10"/>
      <c r="G2188" s="10"/>
      <c r="H2188" s="10"/>
      <c r="I2188" s="10"/>
      <c r="J2188" s="10"/>
      <c r="K2188" s="10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2:24" x14ac:dyDescent="0.25">
      <c r="B2189" s="10"/>
      <c r="C2189" s="10"/>
      <c r="D2189" s="10"/>
      <c r="E2189" s="10"/>
      <c r="F2189" s="10"/>
      <c r="G2189" s="10"/>
      <c r="H2189" s="10"/>
      <c r="I2189" s="10"/>
      <c r="J2189" s="10"/>
      <c r="K2189" s="10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2:24" x14ac:dyDescent="0.25">
      <c r="B2190" s="10"/>
      <c r="C2190" s="10"/>
      <c r="D2190" s="10"/>
      <c r="E2190" s="10"/>
      <c r="F2190" s="10"/>
      <c r="G2190" s="10"/>
      <c r="H2190" s="10"/>
      <c r="I2190" s="10"/>
      <c r="J2190" s="10"/>
      <c r="K2190" s="10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2:24" x14ac:dyDescent="0.25">
      <c r="B2191" s="10"/>
      <c r="C2191" s="10"/>
      <c r="D2191" s="10"/>
      <c r="E2191" s="10"/>
      <c r="F2191" s="10"/>
      <c r="G2191" s="10"/>
      <c r="H2191" s="10"/>
      <c r="I2191" s="10"/>
      <c r="J2191" s="10"/>
      <c r="K2191" s="10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2:24" x14ac:dyDescent="0.25">
      <c r="B2192" s="10"/>
      <c r="C2192" s="10"/>
      <c r="D2192" s="10"/>
      <c r="E2192" s="10"/>
      <c r="F2192" s="10"/>
      <c r="G2192" s="10"/>
      <c r="H2192" s="10"/>
      <c r="I2192" s="10"/>
      <c r="J2192" s="10"/>
      <c r="K2192" s="10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2:24" x14ac:dyDescent="0.25">
      <c r="B2193" s="10"/>
      <c r="C2193" s="10"/>
      <c r="D2193" s="10"/>
      <c r="E2193" s="10"/>
      <c r="F2193" s="10"/>
      <c r="G2193" s="10"/>
      <c r="H2193" s="10"/>
      <c r="I2193" s="10"/>
      <c r="J2193" s="10"/>
      <c r="K2193" s="10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2:24" x14ac:dyDescent="0.25">
      <c r="B2194" s="10"/>
      <c r="C2194" s="10"/>
      <c r="D2194" s="10"/>
      <c r="E2194" s="10"/>
      <c r="F2194" s="10"/>
      <c r="G2194" s="10"/>
      <c r="H2194" s="10"/>
      <c r="I2194" s="10"/>
      <c r="J2194" s="10"/>
      <c r="K2194" s="10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2:24" x14ac:dyDescent="0.25">
      <c r="B2195" s="10"/>
      <c r="C2195" s="10"/>
      <c r="D2195" s="10"/>
      <c r="E2195" s="10"/>
      <c r="F2195" s="10"/>
      <c r="G2195" s="10"/>
      <c r="H2195" s="10"/>
      <c r="I2195" s="10"/>
      <c r="J2195" s="10"/>
      <c r="K2195" s="10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2:24" x14ac:dyDescent="0.25">
      <c r="B2196" s="10"/>
      <c r="C2196" s="10"/>
      <c r="D2196" s="10"/>
      <c r="E2196" s="10"/>
      <c r="F2196" s="10"/>
      <c r="G2196" s="10"/>
      <c r="H2196" s="10"/>
      <c r="I2196" s="10"/>
      <c r="J2196" s="10"/>
      <c r="K2196" s="10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2:24" x14ac:dyDescent="0.25">
      <c r="B2197" s="10"/>
      <c r="C2197" s="10"/>
      <c r="D2197" s="10"/>
      <c r="E2197" s="10"/>
      <c r="F2197" s="10"/>
      <c r="G2197" s="10"/>
      <c r="H2197" s="10"/>
      <c r="I2197" s="10"/>
      <c r="J2197" s="10"/>
      <c r="K2197" s="10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2:24" x14ac:dyDescent="0.25">
      <c r="B2198" s="10"/>
      <c r="C2198" s="10"/>
      <c r="D2198" s="10"/>
      <c r="E2198" s="10"/>
      <c r="F2198" s="10"/>
      <c r="G2198" s="10"/>
      <c r="H2198" s="10"/>
      <c r="I2198" s="10"/>
      <c r="J2198" s="10"/>
      <c r="K2198" s="10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2:24" x14ac:dyDescent="0.25">
      <c r="B2199" s="10"/>
      <c r="C2199" s="10"/>
      <c r="D2199" s="10"/>
      <c r="E2199" s="10"/>
      <c r="F2199" s="10"/>
      <c r="G2199" s="10"/>
      <c r="H2199" s="10"/>
      <c r="I2199" s="10"/>
      <c r="J2199" s="10"/>
      <c r="K2199" s="10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2:24" x14ac:dyDescent="0.25">
      <c r="B2200" s="10"/>
      <c r="C2200" s="10"/>
      <c r="D2200" s="10"/>
      <c r="E2200" s="10"/>
      <c r="F2200" s="10"/>
      <c r="G2200" s="10"/>
      <c r="H2200" s="10"/>
      <c r="I2200" s="10"/>
      <c r="J2200" s="10"/>
      <c r="K2200" s="10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2:24" x14ac:dyDescent="0.25">
      <c r="B2201" s="10"/>
      <c r="C2201" s="10"/>
      <c r="D2201" s="10"/>
      <c r="E2201" s="10"/>
      <c r="F2201" s="10"/>
      <c r="G2201" s="10"/>
      <c r="H2201" s="10"/>
      <c r="I2201" s="10"/>
      <c r="J2201" s="10"/>
      <c r="K2201" s="10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2:24" x14ac:dyDescent="0.25">
      <c r="B2202" s="10"/>
      <c r="C2202" s="10"/>
      <c r="D2202" s="10"/>
      <c r="E2202" s="10"/>
      <c r="F2202" s="10"/>
      <c r="G2202" s="10"/>
      <c r="H2202" s="10"/>
      <c r="I2202" s="10"/>
      <c r="J2202" s="10"/>
      <c r="K2202" s="10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2:24" x14ac:dyDescent="0.25">
      <c r="B2203" s="10"/>
      <c r="C2203" s="10"/>
      <c r="D2203" s="10"/>
      <c r="E2203" s="10"/>
      <c r="F2203" s="10"/>
      <c r="G2203" s="10"/>
      <c r="H2203" s="10"/>
      <c r="I2203" s="10"/>
      <c r="J2203" s="10"/>
      <c r="K2203" s="10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2:24" x14ac:dyDescent="0.25">
      <c r="B2204" s="10"/>
      <c r="C2204" s="10"/>
      <c r="D2204" s="10"/>
      <c r="E2204" s="10"/>
      <c r="F2204" s="10"/>
      <c r="G2204" s="10"/>
      <c r="H2204" s="10"/>
      <c r="I2204" s="10"/>
      <c r="J2204" s="10"/>
      <c r="K2204" s="10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2:24" x14ac:dyDescent="0.25">
      <c r="B2205" s="10"/>
      <c r="C2205" s="10"/>
      <c r="D2205" s="10"/>
      <c r="E2205" s="10"/>
      <c r="F2205" s="10"/>
      <c r="G2205" s="10"/>
      <c r="H2205" s="10"/>
      <c r="I2205" s="10"/>
      <c r="J2205" s="10"/>
      <c r="K2205" s="10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2:24" x14ac:dyDescent="0.25">
      <c r="B2206" s="10"/>
      <c r="C2206" s="10"/>
      <c r="D2206" s="10"/>
      <c r="E2206" s="10"/>
      <c r="F2206" s="10"/>
      <c r="G2206" s="10"/>
      <c r="H2206" s="10"/>
      <c r="I2206" s="10"/>
      <c r="J2206" s="10"/>
      <c r="K2206" s="10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2:24" x14ac:dyDescent="0.25">
      <c r="B2207" s="10"/>
      <c r="C2207" s="10"/>
      <c r="D2207" s="10"/>
      <c r="E2207" s="10"/>
      <c r="F2207" s="10"/>
      <c r="G2207" s="10"/>
      <c r="H2207" s="10"/>
      <c r="I2207" s="10"/>
      <c r="J2207" s="10"/>
      <c r="K2207" s="10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2:24" x14ac:dyDescent="0.25">
      <c r="B2208" s="10"/>
      <c r="C2208" s="10"/>
      <c r="D2208" s="10"/>
      <c r="E2208" s="10"/>
      <c r="F2208" s="10"/>
      <c r="G2208" s="10"/>
      <c r="H2208" s="10"/>
      <c r="I2208" s="10"/>
      <c r="J2208" s="10"/>
      <c r="K2208" s="10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2:24" x14ac:dyDescent="0.25">
      <c r="B2209" s="10"/>
      <c r="C2209" s="10"/>
      <c r="D2209" s="10"/>
      <c r="E2209" s="10"/>
      <c r="F2209" s="10"/>
      <c r="G2209" s="10"/>
      <c r="H2209" s="10"/>
      <c r="I2209" s="10"/>
      <c r="J2209" s="10"/>
      <c r="K2209" s="10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2:24" x14ac:dyDescent="0.25">
      <c r="B2210" s="10"/>
      <c r="C2210" s="10"/>
      <c r="D2210" s="10"/>
      <c r="E2210" s="10"/>
      <c r="F2210" s="10"/>
      <c r="G2210" s="10"/>
      <c r="H2210" s="10"/>
      <c r="I2210" s="10"/>
      <c r="J2210" s="10"/>
      <c r="K2210" s="10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2:24" x14ac:dyDescent="0.25">
      <c r="B2211" s="10"/>
      <c r="C2211" s="10"/>
      <c r="D2211" s="10"/>
      <c r="E2211" s="10"/>
      <c r="F2211" s="10"/>
      <c r="G2211" s="10"/>
      <c r="H2211" s="10"/>
      <c r="I2211" s="10"/>
      <c r="J2211" s="10"/>
      <c r="K2211" s="10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2:24" x14ac:dyDescent="0.25">
      <c r="B2212" s="10"/>
      <c r="C2212" s="10"/>
      <c r="D2212" s="10"/>
      <c r="E2212" s="10"/>
      <c r="F2212" s="10"/>
      <c r="G2212" s="10"/>
      <c r="H2212" s="10"/>
      <c r="I2212" s="10"/>
      <c r="J2212" s="10"/>
      <c r="K2212" s="10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2:24" x14ac:dyDescent="0.25">
      <c r="B2213" s="10"/>
      <c r="C2213" s="10"/>
      <c r="D2213" s="10"/>
      <c r="E2213" s="10"/>
      <c r="F2213" s="10"/>
      <c r="G2213" s="10"/>
      <c r="H2213" s="10"/>
      <c r="I2213" s="10"/>
      <c r="J2213" s="10"/>
      <c r="K2213" s="10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2:24" x14ac:dyDescent="0.25">
      <c r="B2214" s="10"/>
      <c r="C2214" s="10"/>
      <c r="D2214" s="10"/>
      <c r="E2214" s="10"/>
      <c r="F2214" s="10"/>
      <c r="G2214" s="10"/>
      <c r="H2214" s="10"/>
      <c r="I2214" s="10"/>
      <c r="J2214" s="10"/>
      <c r="K2214" s="10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2:24" x14ac:dyDescent="0.25">
      <c r="B2215" s="10"/>
      <c r="C2215" s="10"/>
      <c r="D2215" s="10"/>
      <c r="E2215" s="10"/>
      <c r="F2215" s="10"/>
      <c r="G2215" s="10"/>
      <c r="H2215" s="10"/>
      <c r="I2215" s="10"/>
      <c r="J2215" s="10"/>
      <c r="K2215" s="10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2:24" x14ac:dyDescent="0.25">
      <c r="B2216" s="10"/>
      <c r="C2216" s="10"/>
      <c r="D2216" s="10"/>
      <c r="E2216" s="10"/>
      <c r="F2216" s="10"/>
      <c r="G2216" s="10"/>
      <c r="H2216" s="10"/>
      <c r="I2216" s="10"/>
      <c r="J2216" s="10"/>
      <c r="K2216" s="10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2:24" x14ac:dyDescent="0.25">
      <c r="B2217" s="10"/>
      <c r="C2217" s="10"/>
      <c r="D2217" s="10"/>
      <c r="E2217" s="10"/>
      <c r="F2217" s="10"/>
      <c r="G2217" s="10"/>
      <c r="H2217" s="10"/>
      <c r="I2217" s="10"/>
      <c r="J2217" s="10"/>
      <c r="K2217" s="10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2:24" x14ac:dyDescent="0.25">
      <c r="B2218" s="10"/>
      <c r="C2218" s="10"/>
      <c r="D2218" s="10"/>
      <c r="E2218" s="10"/>
      <c r="F2218" s="10"/>
      <c r="G2218" s="10"/>
      <c r="H2218" s="10"/>
      <c r="I2218" s="10"/>
      <c r="J2218" s="10"/>
      <c r="K2218" s="10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2:24" x14ac:dyDescent="0.25">
      <c r="B2219" s="10"/>
      <c r="C2219" s="10"/>
      <c r="D2219" s="10"/>
      <c r="E2219" s="10"/>
      <c r="F2219" s="10"/>
      <c r="G2219" s="10"/>
      <c r="H2219" s="10"/>
      <c r="I2219" s="10"/>
      <c r="J2219" s="10"/>
      <c r="K2219" s="10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2:24" x14ac:dyDescent="0.25">
      <c r="B2220" s="10"/>
      <c r="C2220" s="10"/>
      <c r="D2220" s="10"/>
      <c r="E2220" s="10"/>
      <c r="F2220" s="10"/>
      <c r="G2220" s="10"/>
      <c r="H2220" s="10"/>
      <c r="I2220" s="10"/>
      <c r="J2220" s="10"/>
      <c r="K2220" s="10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2:24" x14ac:dyDescent="0.25">
      <c r="B2221" s="10"/>
      <c r="C2221" s="10"/>
      <c r="D2221" s="10"/>
      <c r="E2221" s="10"/>
      <c r="F2221" s="10"/>
      <c r="G2221" s="10"/>
      <c r="H2221" s="10"/>
      <c r="I2221" s="10"/>
      <c r="J2221" s="10"/>
      <c r="K2221" s="10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2:24" x14ac:dyDescent="0.25">
      <c r="B2222" s="10"/>
      <c r="C2222" s="10"/>
      <c r="D2222" s="10"/>
      <c r="E2222" s="10"/>
      <c r="F2222" s="10"/>
      <c r="G2222" s="10"/>
      <c r="H2222" s="10"/>
      <c r="I2222" s="10"/>
      <c r="J2222" s="10"/>
      <c r="K2222" s="10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2:24" x14ac:dyDescent="0.25">
      <c r="B2223" s="10"/>
      <c r="C2223" s="10"/>
      <c r="D2223" s="10"/>
      <c r="E2223" s="10"/>
      <c r="F2223" s="10"/>
      <c r="G2223" s="10"/>
      <c r="H2223" s="10"/>
      <c r="I2223" s="10"/>
      <c r="J2223" s="10"/>
      <c r="K2223" s="10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2:24" x14ac:dyDescent="0.25">
      <c r="B2224" s="10"/>
      <c r="C2224" s="10"/>
      <c r="D2224" s="10"/>
      <c r="E2224" s="10"/>
      <c r="F2224" s="10"/>
      <c r="G2224" s="10"/>
      <c r="H2224" s="10"/>
      <c r="I2224" s="10"/>
      <c r="J2224" s="10"/>
      <c r="K2224" s="10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2:24" x14ac:dyDescent="0.25">
      <c r="B2225" s="10"/>
      <c r="C2225" s="10"/>
      <c r="D2225" s="10"/>
      <c r="E2225" s="10"/>
      <c r="F2225" s="10"/>
      <c r="G2225" s="10"/>
      <c r="H2225" s="10"/>
      <c r="I2225" s="10"/>
      <c r="J2225" s="10"/>
      <c r="K2225" s="10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2:24" x14ac:dyDescent="0.25">
      <c r="B2226" s="10"/>
      <c r="C2226" s="10"/>
      <c r="D2226" s="10"/>
      <c r="E2226" s="10"/>
      <c r="F2226" s="10"/>
      <c r="G2226" s="10"/>
      <c r="H2226" s="10"/>
      <c r="I2226" s="10"/>
      <c r="J2226" s="10"/>
      <c r="K2226" s="10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2:24" x14ac:dyDescent="0.25">
      <c r="B2227" s="10"/>
      <c r="C2227" s="10"/>
      <c r="D2227" s="10"/>
      <c r="E2227" s="10"/>
      <c r="F2227" s="10"/>
      <c r="G2227" s="10"/>
      <c r="H2227" s="10"/>
      <c r="I2227" s="10"/>
      <c r="J2227" s="10"/>
      <c r="K2227" s="10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2:24" x14ac:dyDescent="0.25">
      <c r="B2228" s="10"/>
      <c r="C2228" s="10"/>
      <c r="D2228" s="10"/>
      <c r="E2228" s="10"/>
      <c r="F2228" s="10"/>
      <c r="G2228" s="10"/>
      <c r="H2228" s="10"/>
      <c r="I2228" s="10"/>
      <c r="J2228" s="10"/>
      <c r="K2228" s="10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2:24" x14ac:dyDescent="0.25">
      <c r="B2229" s="10"/>
      <c r="C2229" s="10"/>
      <c r="D2229" s="10"/>
      <c r="E2229" s="10"/>
      <c r="F2229" s="10"/>
      <c r="G2229" s="10"/>
      <c r="H2229" s="10"/>
      <c r="I2229" s="10"/>
      <c r="J2229" s="10"/>
      <c r="K2229" s="10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2:24" x14ac:dyDescent="0.25">
      <c r="B2230" s="10"/>
      <c r="C2230" s="10"/>
      <c r="D2230" s="10"/>
      <c r="E2230" s="10"/>
      <c r="F2230" s="10"/>
      <c r="G2230" s="10"/>
      <c r="H2230" s="10"/>
      <c r="I2230" s="10"/>
      <c r="J2230" s="10"/>
      <c r="K2230" s="10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2:24" x14ac:dyDescent="0.25">
      <c r="B2231" s="10"/>
      <c r="C2231" s="10"/>
      <c r="D2231" s="10"/>
      <c r="E2231" s="10"/>
      <c r="F2231" s="10"/>
      <c r="G2231" s="10"/>
      <c r="H2231" s="10"/>
      <c r="I2231" s="10"/>
      <c r="J2231" s="10"/>
      <c r="K2231" s="10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2:24" x14ac:dyDescent="0.25">
      <c r="B2232" s="10"/>
      <c r="C2232" s="10"/>
      <c r="D2232" s="10"/>
      <c r="E2232" s="10"/>
      <c r="F2232" s="10"/>
      <c r="G2232" s="10"/>
      <c r="H2232" s="10"/>
      <c r="I2232" s="10"/>
      <c r="J2232" s="10"/>
      <c r="K2232" s="10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2:24" x14ac:dyDescent="0.25">
      <c r="B2233" s="10"/>
      <c r="C2233" s="10"/>
      <c r="D2233" s="10"/>
      <c r="E2233" s="10"/>
      <c r="F2233" s="10"/>
      <c r="G2233" s="10"/>
      <c r="H2233" s="10"/>
      <c r="I2233" s="10"/>
      <c r="J2233" s="10"/>
      <c r="K2233" s="10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2:24" x14ac:dyDescent="0.25">
      <c r="B2234" s="10"/>
      <c r="C2234" s="10"/>
      <c r="D2234" s="10"/>
      <c r="E2234" s="10"/>
      <c r="F2234" s="10"/>
      <c r="G2234" s="10"/>
      <c r="H2234" s="10"/>
      <c r="I2234" s="10"/>
      <c r="J2234" s="10"/>
      <c r="K2234" s="10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2:24" x14ac:dyDescent="0.25">
      <c r="B2235" s="10"/>
      <c r="C2235" s="10"/>
      <c r="D2235" s="10"/>
      <c r="E2235" s="10"/>
      <c r="F2235" s="10"/>
      <c r="G2235" s="10"/>
      <c r="H2235" s="10"/>
      <c r="I2235" s="10"/>
      <c r="J2235" s="10"/>
      <c r="K2235" s="10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2:24" x14ac:dyDescent="0.25">
      <c r="B2236" s="10"/>
      <c r="C2236" s="10"/>
      <c r="D2236" s="10"/>
      <c r="E2236" s="10"/>
      <c r="F2236" s="10"/>
      <c r="G2236" s="10"/>
      <c r="H2236" s="10"/>
      <c r="I2236" s="10"/>
      <c r="J2236" s="10"/>
      <c r="K2236" s="10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2:24" x14ac:dyDescent="0.25">
      <c r="B2237" s="10"/>
      <c r="C2237" s="10"/>
      <c r="D2237" s="10"/>
      <c r="E2237" s="10"/>
      <c r="F2237" s="10"/>
      <c r="G2237" s="10"/>
      <c r="H2237" s="10"/>
      <c r="I2237" s="10"/>
      <c r="J2237" s="10"/>
      <c r="K2237" s="10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2:24" x14ac:dyDescent="0.25">
      <c r="B2238" s="10"/>
      <c r="C2238" s="10"/>
      <c r="D2238" s="10"/>
      <c r="E2238" s="10"/>
      <c r="F2238" s="10"/>
      <c r="G2238" s="10"/>
      <c r="H2238" s="10"/>
      <c r="I2238" s="10"/>
      <c r="J2238" s="10"/>
      <c r="K2238" s="10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2:24" x14ac:dyDescent="0.25"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2:24" x14ac:dyDescent="0.25">
      <c r="B2240" s="10"/>
      <c r="C2240" s="10"/>
      <c r="D2240" s="10"/>
      <c r="E2240" s="10"/>
      <c r="F2240" s="10"/>
      <c r="G2240" s="10"/>
      <c r="H2240" s="10"/>
      <c r="I2240" s="10"/>
      <c r="J2240" s="10"/>
      <c r="K2240" s="10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2:24" x14ac:dyDescent="0.25">
      <c r="B2241" s="10"/>
      <c r="C2241" s="10"/>
      <c r="D2241" s="10"/>
      <c r="E2241" s="10"/>
      <c r="F2241" s="10"/>
      <c r="G2241" s="10"/>
      <c r="H2241" s="10"/>
      <c r="I2241" s="10"/>
      <c r="J2241" s="10"/>
      <c r="K2241" s="10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2:24" x14ac:dyDescent="0.25">
      <c r="B2242" s="10"/>
      <c r="C2242" s="10"/>
      <c r="D2242" s="10"/>
      <c r="E2242" s="10"/>
      <c r="F2242" s="10"/>
      <c r="G2242" s="10"/>
      <c r="H2242" s="10"/>
      <c r="I2242" s="10"/>
      <c r="J2242" s="10"/>
      <c r="K2242" s="10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2:24" x14ac:dyDescent="0.25">
      <c r="B2243" s="10"/>
      <c r="C2243" s="10"/>
      <c r="D2243" s="10"/>
      <c r="E2243" s="10"/>
      <c r="F2243" s="10"/>
      <c r="G2243" s="10"/>
      <c r="H2243" s="10"/>
      <c r="I2243" s="10"/>
      <c r="J2243" s="10"/>
      <c r="K2243" s="10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2:24" x14ac:dyDescent="0.25">
      <c r="B2244" s="10"/>
      <c r="C2244" s="10"/>
      <c r="D2244" s="10"/>
      <c r="E2244" s="10"/>
      <c r="F2244" s="10"/>
      <c r="G2244" s="10"/>
      <c r="H2244" s="10"/>
      <c r="I2244" s="10"/>
      <c r="J2244" s="10"/>
      <c r="K2244" s="10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2:24" x14ac:dyDescent="0.25">
      <c r="B2245" s="10"/>
      <c r="C2245" s="10"/>
      <c r="D2245" s="10"/>
      <c r="E2245" s="10"/>
      <c r="F2245" s="10"/>
      <c r="G2245" s="10"/>
      <c r="H2245" s="10"/>
      <c r="I2245" s="10"/>
      <c r="J2245" s="10"/>
      <c r="K2245" s="10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2:24" x14ac:dyDescent="0.25">
      <c r="B2246" s="10"/>
      <c r="C2246" s="10"/>
      <c r="D2246" s="10"/>
      <c r="E2246" s="10"/>
      <c r="F2246" s="10"/>
      <c r="G2246" s="10"/>
      <c r="H2246" s="10"/>
      <c r="I2246" s="10"/>
      <c r="J2246" s="10"/>
      <c r="K2246" s="10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2:24" x14ac:dyDescent="0.25">
      <c r="B2247" s="10"/>
      <c r="C2247" s="10"/>
      <c r="D2247" s="10"/>
      <c r="E2247" s="10"/>
      <c r="F2247" s="10"/>
      <c r="G2247" s="10"/>
      <c r="H2247" s="10"/>
      <c r="I2247" s="10"/>
      <c r="J2247" s="10"/>
      <c r="K2247" s="10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2:24" x14ac:dyDescent="0.25">
      <c r="B2248" s="10"/>
      <c r="C2248" s="10"/>
      <c r="D2248" s="10"/>
      <c r="E2248" s="10"/>
      <c r="F2248" s="10"/>
      <c r="G2248" s="10"/>
      <c r="H2248" s="10"/>
      <c r="I2248" s="10"/>
      <c r="J2248" s="10"/>
      <c r="K2248" s="10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2:24" x14ac:dyDescent="0.25">
      <c r="B2249" s="10"/>
      <c r="C2249" s="10"/>
      <c r="D2249" s="10"/>
      <c r="E2249" s="10"/>
      <c r="F2249" s="10"/>
      <c r="G2249" s="10"/>
      <c r="H2249" s="10"/>
      <c r="I2249" s="10"/>
      <c r="J2249" s="10"/>
      <c r="K2249" s="10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2:24" x14ac:dyDescent="0.25">
      <c r="B2250" s="10"/>
      <c r="C2250" s="10"/>
      <c r="D2250" s="10"/>
      <c r="E2250" s="10"/>
      <c r="F2250" s="10"/>
      <c r="G2250" s="10"/>
      <c r="H2250" s="10"/>
      <c r="I2250" s="10"/>
      <c r="J2250" s="10"/>
      <c r="K2250" s="10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2:24" x14ac:dyDescent="0.25">
      <c r="B2251" s="10"/>
      <c r="C2251" s="10"/>
      <c r="D2251" s="10"/>
      <c r="E2251" s="10"/>
      <c r="F2251" s="10"/>
      <c r="G2251" s="10"/>
      <c r="H2251" s="10"/>
      <c r="I2251" s="10"/>
      <c r="J2251" s="10"/>
      <c r="K2251" s="10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2:24" x14ac:dyDescent="0.25">
      <c r="B2252" s="10"/>
      <c r="C2252" s="10"/>
      <c r="D2252" s="10"/>
      <c r="E2252" s="10"/>
      <c r="F2252" s="10"/>
      <c r="G2252" s="10"/>
      <c r="H2252" s="10"/>
      <c r="I2252" s="10"/>
      <c r="J2252" s="10"/>
      <c r="K2252" s="10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2:24" x14ac:dyDescent="0.25">
      <c r="B2253" s="10"/>
      <c r="C2253" s="10"/>
      <c r="D2253" s="10"/>
      <c r="E2253" s="10"/>
      <c r="F2253" s="10"/>
      <c r="G2253" s="10"/>
      <c r="H2253" s="10"/>
      <c r="I2253" s="10"/>
      <c r="J2253" s="10"/>
      <c r="K2253" s="10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2:24" x14ac:dyDescent="0.25">
      <c r="B2254" s="10"/>
      <c r="C2254" s="10"/>
      <c r="D2254" s="10"/>
      <c r="E2254" s="10"/>
      <c r="F2254" s="10"/>
      <c r="G2254" s="10"/>
      <c r="H2254" s="10"/>
      <c r="I2254" s="10"/>
      <c r="J2254" s="10"/>
      <c r="K2254" s="10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2:24" x14ac:dyDescent="0.25">
      <c r="B2255" s="10"/>
      <c r="C2255" s="10"/>
      <c r="D2255" s="10"/>
      <c r="E2255" s="10"/>
      <c r="F2255" s="10"/>
      <c r="G2255" s="10"/>
      <c r="H2255" s="10"/>
      <c r="I2255" s="10"/>
      <c r="J2255" s="10"/>
      <c r="K2255" s="10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2:24" x14ac:dyDescent="0.25">
      <c r="B2256" s="10"/>
      <c r="C2256" s="10"/>
      <c r="D2256" s="10"/>
      <c r="E2256" s="10"/>
      <c r="F2256" s="10"/>
      <c r="G2256" s="10"/>
      <c r="H2256" s="10"/>
      <c r="I2256" s="10"/>
      <c r="J2256" s="10"/>
      <c r="K2256" s="10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2:24" x14ac:dyDescent="0.25">
      <c r="B2257" s="10"/>
      <c r="C2257" s="10"/>
      <c r="D2257" s="10"/>
      <c r="E2257" s="10"/>
      <c r="F2257" s="10"/>
      <c r="G2257" s="10"/>
      <c r="H2257" s="10"/>
      <c r="I2257" s="10"/>
      <c r="J2257" s="10"/>
      <c r="K2257" s="10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2:24" x14ac:dyDescent="0.25">
      <c r="B2258" s="10"/>
      <c r="C2258" s="10"/>
      <c r="D2258" s="10"/>
      <c r="E2258" s="10"/>
      <c r="F2258" s="10"/>
      <c r="G2258" s="10"/>
      <c r="H2258" s="10"/>
      <c r="I2258" s="10"/>
      <c r="J2258" s="10"/>
      <c r="K2258" s="10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2:24" x14ac:dyDescent="0.25">
      <c r="B2259" s="10"/>
      <c r="C2259" s="10"/>
      <c r="D2259" s="10"/>
      <c r="E2259" s="10"/>
      <c r="F2259" s="10"/>
      <c r="G2259" s="10"/>
      <c r="H2259" s="10"/>
      <c r="I2259" s="10"/>
      <c r="J2259" s="10"/>
      <c r="K2259" s="10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2:24" x14ac:dyDescent="0.25">
      <c r="B2260" s="10"/>
      <c r="C2260" s="10"/>
      <c r="D2260" s="10"/>
      <c r="E2260" s="10"/>
      <c r="F2260" s="10"/>
      <c r="G2260" s="10"/>
      <c r="H2260" s="10"/>
      <c r="I2260" s="10"/>
      <c r="J2260" s="10"/>
      <c r="K2260" s="10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2:24" x14ac:dyDescent="0.25">
      <c r="B2261" s="10"/>
      <c r="C2261" s="10"/>
      <c r="D2261" s="10"/>
      <c r="E2261" s="10"/>
      <c r="F2261" s="10"/>
      <c r="G2261" s="10"/>
      <c r="H2261" s="10"/>
      <c r="I2261" s="10"/>
      <c r="J2261" s="10"/>
      <c r="K2261" s="10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2:24" x14ac:dyDescent="0.25">
      <c r="B2262" s="10"/>
      <c r="C2262" s="10"/>
      <c r="D2262" s="10"/>
      <c r="E2262" s="10"/>
      <c r="F2262" s="10"/>
      <c r="G2262" s="10"/>
      <c r="H2262" s="10"/>
      <c r="I2262" s="10"/>
      <c r="J2262" s="10"/>
      <c r="K2262" s="10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2:24" x14ac:dyDescent="0.25">
      <c r="B2263" s="10"/>
      <c r="C2263" s="10"/>
      <c r="D2263" s="10"/>
      <c r="E2263" s="10"/>
      <c r="F2263" s="10"/>
      <c r="G2263" s="10"/>
      <c r="H2263" s="10"/>
      <c r="I2263" s="10"/>
      <c r="J2263" s="10"/>
      <c r="K2263" s="10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2:24" x14ac:dyDescent="0.25">
      <c r="B2264" s="10"/>
      <c r="C2264" s="10"/>
      <c r="D2264" s="10"/>
      <c r="E2264" s="10"/>
      <c r="F2264" s="10"/>
      <c r="G2264" s="10"/>
      <c r="H2264" s="10"/>
      <c r="I2264" s="10"/>
      <c r="J2264" s="10"/>
      <c r="K2264" s="10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2:24" x14ac:dyDescent="0.25">
      <c r="B2265" s="10"/>
      <c r="C2265" s="10"/>
      <c r="D2265" s="10"/>
      <c r="E2265" s="10"/>
      <c r="F2265" s="10"/>
      <c r="G2265" s="10"/>
      <c r="H2265" s="10"/>
      <c r="I2265" s="10"/>
      <c r="J2265" s="10"/>
      <c r="K2265" s="10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2:24" x14ac:dyDescent="0.25">
      <c r="B2266" s="10"/>
      <c r="C2266" s="10"/>
      <c r="D2266" s="10"/>
      <c r="E2266" s="10"/>
      <c r="F2266" s="10"/>
      <c r="G2266" s="10"/>
      <c r="H2266" s="10"/>
      <c r="I2266" s="10"/>
      <c r="J2266" s="10"/>
      <c r="K2266" s="10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2:24" x14ac:dyDescent="0.25">
      <c r="B2267" s="10"/>
      <c r="C2267" s="10"/>
      <c r="D2267" s="10"/>
      <c r="E2267" s="10"/>
      <c r="F2267" s="10"/>
      <c r="G2267" s="10"/>
      <c r="H2267" s="10"/>
      <c r="I2267" s="10"/>
      <c r="J2267" s="10"/>
      <c r="K2267" s="10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2:24" x14ac:dyDescent="0.25">
      <c r="B2268" s="10"/>
      <c r="C2268" s="10"/>
      <c r="D2268" s="10"/>
      <c r="E2268" s="10"/>
      <c r="F2268" s="10"/>
      <c r="G2268" s="10"/>
      <c r="H2268" s="10"/>
      <c r="I2268" s="10"/>
      <c r="J2268" s="10"/>
      <c r="K2268" s="10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2:24" x14ac:dyDescent="0.25">
      <c r="B2269" s="10"/>
      <c r="C2269" s="10"/>
      <c r="D2269" s="10"/>
      <c r="E2269" s="10"/>
      <c r="F2269" s="10"/>
      <c r="G2269" s="10"/>
      <c r="H2269" s="10"/>
      <c r="I2269" s="10"/>
      <c r="J2269" s="10"/>
      <c r="K2269" s="10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2:24" x14ac:dyDescent="0.25">
      <c r="B2270" s="10"/>
      <c r="C2270" s="10"/>
      <c r="D2270" s="10"/>
      <c r="E2270" s="10"/>
      <c r="F2270" s="10"/>
      <c r="G2270" s="10"/>
      <c r="H2270" s="10"/>
      <c r="I2270" s="10"/>
      <c r="J2270" s="10"/>
      <c r="K2270" s="10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2:24" x14ac:dyDescent="0.25">
      <c r="B2271" s="10"/>
      <c r="C2271" s="10"/>
      <c r="D2271" s="10"/>
      <c r="E2271" s="10"/>
      <c r="F2271" s="10"/>
      <c r="G2271" s="10"/>
      <c r="H2271" s="10"/>
      <c r="I2271" s="10"/>
      <c r="J2271" s="10"/>
      <c r="K2271" s="10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2:24" x14ac:dyDescent="0.25">
      <c r="B2272" s="10"/>
      <c r="C2272" s="10"/>
      <c r="D2272" s="10"/>
      <c r="E2272" s="10"/>
      <c r="F2272" s="10"/>
      <c r="G2272" s="10"/>
      <c r="H2272" s="10"/>
      <c r="I2272" s="10"/>
      <c r="J2272" s="10"/>
      <c r="K2272" s="10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2:24" x14ac:dyDescent="0.25">
      <c r="B2273" s="10"/>
      <c r="C2273" s="10"/>
      <c r="D2273" s="10"/>
      <c r="E2273" s="10"/>
      <c r="F2273" s="10"/>
      <c r="G2273" s="10"/>
      <c r="H2273" s="10"/>
      <c r="I2273" s="10"/>
      <c r="J2273" s="10"/>
      <c r="K2273" s="10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2:24" x14ac:dyDescent="0.25">
      <c r="B2274" s="10"/>
      <c r="C2274" s="10"/>
      <c r="D2274" s="10"/>
      <c r="E2274" s="10"/>
      <c r="F2274" s="10"/>
      <c r="G2274" s="10"/>
      <c r="H2274" s="10"/>
      <c r="I2274" s="10"/>
      <c r="J2274" s="10"/>
      <c r="K2274" s="10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2:24" x14ac:dyDescent="0.25">
      <c r="B2275" s="10"/>
      <c r="C2275" s="10"/>
      <c r="D2275" s="10"/>
      <c r="E2275" s="10"/>
      <c r="F2275" s="10"/>
      <c r="G2275" s="10"/>
      <c r="H2275" s="10"/>
      <c r="I2275" s="10"/>
      <c r="J2275" s="10"/>
      <c r="K2275" s="10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2:24" x14ac:dyDescent="0.25">
      <c r="B2276" s="10"/>
      <c r="C2276" s="10"/>
      <c r="D2276" s="10"/>
      <c r="E2276" s="10"/>
      <c r="F2276" s="10"/>
      <c r="G2276" s="10"/>
      <c r="H2276" s="10"/>
      <c r="I2276" s="10"/>
      <c r="J2276" s="10"/>
      <c r="K2276" s="10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2:24" x14ac:dyDescent="0.25">
      <c r="B2277" s="10"/>
      <c r="C2277" s="10"/>
      <c r="D2277" s="10"/>
      <c r="E2277" s="10"/>
      <c r="F2277" s="10"/>
      <c r="G2277" s="10"/>
      <c r="H2277" s="10"/>
      <c r="I2277" s="10"/>
      <c r="J2277" s="10"/>
      <c r="K2277" s="10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2:24" x14ac:dyDescent="0.25">
      <c r="B2278" s="10"/>
      <c r="C2278" s="10"/>
      <c r="D2278" s="10"/>
      <c r="E2278" s="10"/>
      <c r="F2278" s="10"/>
      <c r="G2278" s="10"/>
      <c r="H2278" s="10"/>
      <c r="I2278" s="10"/>
      <c r="J2278" s="10"/>
      <c r="K2278" s="10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2:24" x14ac:dyDescent="0.25">
      <c r="B2279" s="10"/>
      <c r="C2279" s="10"/>
      <c r="D2279" s="10"/>
      <c r="E2279" s="10"/>
      <c r="F2279" s="10"/>
      <c r="G2279" s="10"/>
      <c r="H2279" s="10"/>
      <c r="I2279" s="10"/>
      <c r="J2279" s="10"/>
      <c r="K2279" s="10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2:24" x14ac:dyDescent="0.25">
      <c r="B2280" s="10"/>
      <c r="C2280" s="10"/>
      <c r="D2280" s="10"/>
      <c r="E2280" s="10"/>
      <c r="F2280" s="10"/>
      <c r="G2280" s="10"/>
      <c r="H2280" s="10"/>
      <c r="I2280" s="10"/>
      <c r="J2280" s="10"/>
      <c r="K2280" s="10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2:24" x14ac:dyDescent="0.25">
      <c r="B2281" s="10"/>
      <c r="C2281" s="10"/>
      <c r="D2281" s="10"/>
      <c r="E2281" s="10"/>
      <c r="F2281" s="10"/>
      <c r="G2281" s="10"/>
      <c r="H2281" s="10"/>
      <c r="I2281" s="10"/>
      <c r="J2281" s="10"/>
      <c r="K2281" s="10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2:24" x14ac:dyDescent="0.25">
      <c r="B2282" s="10"/>
      <c r="C2282" s="10"/>
      <c r="D2282" s="10"/>
      <c r="E2282" s="10"/>
      <c r="F2282" s="10"/>
      <c r="G2282" s="10"/>
      <c r="H2282" s="10"/>
      <c r="I2282" s="10"/>
      <c r="J2282" s="10"/>
      <c r="K2282" s="10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2:24" x14ac:dyDescent="0.25">
      <c r="B2283" s="10"/>
      <c r="C2283" s="10"/>
      <c r="D2283" s="10"/>
      <c r="E2283" s="10"/>
      <c r="F2283" s="10"/>
      <c r="G2283" s="10"/>
      <c r="H2283" s="10"/>
      <c r="I2283" s="10"/>
      <c r="J2283" s="10"/>
      <c r="K2283" s="10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2:24" x14ac:dyDescent="0.25">
      <c r="B2284" s="10"/>
      <c r="C2284" s="10"/>
      <c r="D2284" s="10"/>
      <c r="E2284" s="10"/>
      <c r="F2284" s="10"/>
      <c r="G2284" s="10"/>
      <c r="H2284" s="10"/>
      <c r="I2284" s="10"/>
      <c r="J2284" s="10"/>
      <c r="K2284" s="10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2:24" x14ac:dyDescent="0.25">
      <c r="B2285" s="10"/>
      <c r="C2285" s="10"/>
      <c r="D2285" s="10"/>
      <c r="E2285" s="10"/>
      <c r="F2285" s="10"/>
      <c r="G2285" s="10"/>
      <c r="H2285" s="10"/>
      <c r="I2285" s="10"/>
      <c r="J2285" s="10"/>
      <c r="K2285" s="10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2:24" x14ac:dyDescent="0.25">
      <c r="B2286" s="10"/>
      <c r="C2286" s="10"/>
      <c r="D2286" s="10"/>
      <c r="E2286" s="10"/>
      <c r="F2286" s="10"/>
      <c r="G2286" s="10"/>
      <c r="H2286" s="10"/>
      <c r="I2286" s="10"/>
      <c r="J2286" s="10"/>
      <c r="K2286" s="10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2:24" x14ac:dyDescent="0.25">
      <c r="B2287" s="10"/>
      <c r="C2287" s="10"/>
      <c r="D2287" s="10"/>
      <c r="E2287" s="10"/>
      <c r="F2287" s="10"/>
      <c r="G2287" s="10"/>
      <c r="H2287" s="10"/>
      <c r="I2287" s="10"/>
      <c r="J2287" s="10"/>
      <c r="K2287" s="10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2:24" x14ac:dyDescent="0.25">
      <c r="B2288" s="10"/>
      <c r="C2288" s="10"/>
      <c r="D2288" s="10"/>
      <c r="E2288" s="10"/>
      <c r="F2288" s="10"/>
      <c r="G2288" s="10"/>
      <c r="H2288" s="10"/>
      <c r="I2288" s="10"/>
      <c r="J2288" s="10"/>
      <c r="K2288" s="10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2:24" x14ac:dyDescent="0.25">
      <c r="B2289" s="10"/>
      <c r="C2289" s="10"/>
      <c r="D2289" s="10"/>
      <c r="E2289" s="10"/>
      <c r="F2289" s="10"/>
      <c r="G2289" s="10"/>
      <c r="H2289" s="10"/>
      <c r="I2289" s="10"/>
      <c r="J2289" s="10"/>
      <c r="K2289" s="10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2:24" x14ac:dyDescent="0.25">
      <c r="B2290" s="10"/>
      <c r="C2290" s="10"/>
      <c r="D2290" s="10"/>
      <c r="E2290" s="10"/>
      <c r="F2290" s="10"/>
      <c r="G2290" s="10"/>
      <c r="H2290" s="10"/>
      <c r="I2290" s="10"/>
      <c r="J2290" s="10"/>
      <c r="K2290" s="10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2:24" x14ac:dyDescent="0.25">
      <c r="B2291" s="10"/>
      <c r="C2291" s="10"/>
      <c r="D2291" s="10"/>
      <c r="E2291" s="10"/>
      <c r="F2291" s="10"/>
      <c r="G2291" s="10"/>
      <c r="H2291" s="10"/>
      <c r="I2291" s="10"/>
      <c r="J2291" s="10"/>
      <c r="K2291" s="10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2:24" x14ac:dyDescent="0.25">
      <c r="B2292" s="10"/>
      <c r="C2292" s="10"/>
      <c r="D2292" s="10"/>
      <c r="E2292" s="10"/>
      <c r="F2292" s="10"/>
      <c r="G2292" s="10"/>
      <c r="H2292" s="10"/>
      <c r="I2292" s="10"/>
      <c r="J2292" s="10"/>
      <c r="K2292" s="10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2:24" x14ac:dyDescent="0.25">
      <c r="B2293" s="10"/>
      <c r="C2293" s="10"/>
      <c r="D2293" s="10"/>
      <c r="E2293" s="10"/>
      <c r="F2293" s="10"/>
      <c r="G2293" s="10"/>
      <c r="H2293" s="10"/>
      <c r="I2293" s="10"/>
      <c r="J2293" s="10"/>
      <c r="K2293" s="10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2:24" x14ac:dyDescent="0.25"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2:24" x14ac:dyDescent="0.25"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2:24" x14ac:dyDescent="0.25"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2:24" x14ac:dyDescent="0.25"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2:24" x14ac:dyDescent="0.25"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2:24" x14ac:dyDescent="0.25"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2:24" x14ac:dyDescent="0.25"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2:24" x14ac:dyDescent="0.25"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1569"/>
  <sheetViews>
    <sheetView zoomScaleNormal="100" workbookViewId="0">
      <selection activeCell="O18" sqref="O18"/>
    </sheetView>
  </sheetViews>
  <sheetFormatPr defaultRowHeight="15" x14ac:dyDescent="0.25"/>
  <cols>
    <col min="1" max="1" width="15.7109375" customWidth="1"/>
    <col min="3" max="3" width="27.85546875" bestFit="1" customWidth="1"/>
    <col min="4" max="4" width="10.7109375" bestFit="1" customWidth="1"/>
    <col min="6" max="6" width="12.28515625" bestFit="1" customWidth="1"/>
    <col min="7" max="7" width="16.42578125" bestFit="1" customWidth="1"/>
    <col min="11" max="11" width="9.140625" customWidth="1"/>
    <col min="12" max="12" width="0.85546875" customWidth="1"/>
    <col min="13" max="13" width="17.5703125" customWidth="1"/>
    <col min="14" max="14" width="9.85546875" customWidth="1"/>
    <col min="15" max="15" width="27.85546875" bestFit="1" customWidth="1"/>
    <col min="16" max="17" width="13.5703125" bestFit="1" customWidth="1"/>
    <col min="18" max="18" width="10.7109375" bestFit="1" customWidth="1"/>
    <col min="19" max="19" width="13.28515625" bestFit="1" customWidth="1"/>
    <col min="20" max="20" width="12.28515625" bestFit="1" customWidth="1"/>
    <col min="21" max="21" width="16.42578125" bestFit="1" customWidth="1"/>
    <col min="22" max="22" width="15" bestFit="1" customWidth="1"/>
    <col min="23" max="23" width="13.42578125" bestFit="1" customWidth="1"/>
  </cols>
  <sheetData>
    <row r="1" spans="1:2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6.25" x14ac:dyDescent="0.4">
      <c r="A2" s="19"/>
      <c r="B2" s="20" t="s">
        <v>32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1.75" thickBot="1" x14ac:dyDescent="0.3">
      <c r="A4" s="19"/>
      <c r="B4" s="17"/>
      <c r="C4" s="17"/>
      <c r="D4" s="17"/>
      <c r="E4" s="17"/>
      <c r="F4" s="17"/>
      <c r="G4" s="17"/>
      <c r="H4" s="17"/>
      <c r="I4" s="17"/>
      <c r="J4" s="17"/>
      <c r="K4" s="17"/>
      <c r="L4" s="19"/>
      <c r="M4" s="19"/>
      <c r="N4" s="19"/>
      <c r="O4" s="7" t="s">
        <v>22</v>
      </c>
      <c r="P4" s="6"/>
      <c r="Q4" s="6"/>
      <c r="R4" s="6"/>
      <c r="S4" s="6"/>
      <c r="T4" s="6"/>
      <c r="U4" s="6"/>
      <c r="V4" s="6"/>
      <c r="W4" s="6"/>
      <c r="X4" s="6"/>
      <c r="Y4" s="19"/>
    </row>
    <row r="5" spans="1:25" ht="15.75" thickBot="1" x14ac:dyDescent="0.3">
      <c r="A5" s="19"/>
      <c r="B5" s="17"/>
      <c r="C5" s="1" t="s">
        <v>0</v>
      </c>
      <c r="D5" s="3"/>
      <c r="E5" s="10"/>
      <c r="F5" s="10"/>
      <c r="G5" s="10"/>
      <c r="H5" s="10"/>
      <c r="I5" s="10"/>
      <c r="J5" s="10"/>
      <c r="K5" s="17"/>
      <c r="L5" s="19"/>
      <c r="M5" s="19"/>
      <c r="N5" s="32" t="s">
        <v>31</v>
      </c>
      <c r="O5" s="53" t="s">
        <v>12</v>
      </c>
      <c r="P5" s="43" t="s">
        <v>13</v>
      </c>
      <c r="Q5" s="44" t="s">
        <v>14</v>
      </c>
      <c r="R5" s="44" t="s">
        <v>15</v>
      </c>
      <c r="S5" s="44" t="s">
        <v>16</v>
      </c>
      <c r="T5" s="44" t="s">
        <v>17</v>
      </c>
      <c r="U5" s="44" t="s">
        <v>18</v>
      </c>
      <c r="V5" s="44" t="s">
        <v>19</v>
      </c>
      <c r="W5" s="45" t="s">
        <v>20</v>
      </c>
      <c r="X5" s="19"/>
      <c r="Y5" s="19"/>
    </row>
    <row r="6" spans="1:25" x14ac:dyDescent="0.25">
      <c r="A6" s="19"/>
      <c r="B6" s="17"/>
      <c r="C6" s="1" t="s">
        <v>1</v>
      </c>
      <c r="D6" s="1" t="s">
        <v>2</v>
      </c>
      <c r="E6" s="1" t="s">
        <v>3</v>
      </c>
      <c r="F6" s="1" t="s">
        <v>17</v>
      </c>
      <c r="G6" s="1" t="s">
        <v>18</v>
      </c>
      <c r="H6" s="1" t="s">
        <v>6</v>
      </c>
      <c r="I6" s="1" t="s">
        <v>7</v>
      </c>
      <c r="J6" s="1" t="s">
        <v>11</v>
      </c>
      <c r="K6" s="17"/>
      <c r="L6" s="19"/>
      <c r="M6" s="19"/>
      <c r="N6" s="30">
        <v>1</v>
      </c>
      <c r="O6" s="47" t="s">
        <v>52</v>
      </c>
      <c r="P6" s="41">
        <f>COUNTIF(C$7:C10002,O6)</f>
        <v>0</v>
      </c>
      <c r="Q6" s="18">
        <f>COUNTIFS(C$7:C10002,O6,J$7:J10002,"W")</f>
        <v>0</v>
      </c>
      <c r="R6" s="18">
        <f>COUNTIFS(C$7:C10002,O6,J$7:J10002,"L")</f>
        <v>0</v>
      </c>
      <c r="S6" s="18">
        <f>COUNTIFS(C$7:C10002,O6,J$7:J10002,"D")</f>
        <v>0</v>
      </c>
      <c r="T6" s="18">
        <f>SUMIF(C$7:C10002,O6,F$7:F10002)</f>
        <v>0</v>
      </c>
      <c r="U6" s="18">
        <f>SUMIF(C$7:C10002,O6,G$7:G10002)</f>
        <v>0</v>
      </c>
      <c r="V6" s="18">
        <f>T6-U6</f>
        <v>0</v>
      </c>
      <c r="W6" s="42">
        <f>COUNTIFS(C$7:C10002,O6,J$7:J10002,"W")*3+COUNTIFS(C$7:C10002,O6,J$7:J10002,"D")</f>
        <v>0</v>
      </c>
      <c r="X6" s="19"/>
      <c r="Y6" s="19"/>
    </row>
    <row r="7" spans="1:25" x14ac:dyDescent="0.25">
      <c r="A7" s="19"/>
      <c r="B7" s="17"/>
      <c r="C7" s="4"/>
      <c r="D7" s="12">
        <f>SUM(D8:D10)</f>
        <v>0</v>
      </c>
      <c r="E7" s="1">
        <f>SUM(E8:E10)</f>
        <v>0</v>
      </c>
      <c r="F7" s="1">
        <f>D7+E7</f>
        <v>0</v>
      </c>
      <c r="G7" s="1">
        <f>F12</f>
        <v>0</v>
      </c>
      <c r="H7" s="9">
        <v>0</v>
      </c>
      <c r="I7" s="4">
        <f>F7+H7</f>
        <v>0</v>
      </c>
      <c r="J7" s="4"/>
      <c r="K7" s="17"/>
      <c r="L7" s="19"/>
      <c r="M7" s="19"/>
      <c r="N7" s="27">
        <v>2</v>
      </c>
      <c r="O7" s="27" t="s">
        <v>53</v>
      </c>
      <c r="P7" s="21">
        <f>COUNTIF(C$7:C10003,O7)</f>
        <v>0</v>
      </c>
      <c r="Q7" s="5">
        <f>COUNTIFS(C$7:C10003,O7,J$7:J10003,"W")</f>
        <v>0</v>
      </c>
      <c r="R7" s="5">
        <f>COUNTIFS(C$7:C10003,O7,J$7:J10003,"L")</f>
        <v>0</v>
      </c>
      <c r="S7" s="5">
        <f>COUNTIFS(C$7:C10003,O7,J$7:J10003,"D")</f>
        <v>0</v>
      </c>
      <c r="T7" s="5">
        <f>SUMIF(C$7:C10003,O7,F$7:F10003)</f>
        <v>0</v>
      </c>
      <c r="U7" s="5">
        <f>SUMIF(C$7:C10003,O7,G$7:G10003)</f>
        <v>0</v>
      </c>
      <c r="V7" s="5">
        <f t="shared" ref="V7:V10" si="0">T7-U7</f>
        <v>0</v>
      </c>
      <c r="W7" s="37">
        <f>COUNTIFS(C$7:C10003,O7,J$7:J10003,"W")*3+COUNTIFS(C$7:C10003,O7,J$7:J10003,"D")</f>
        <v>0</v>
      </c>
      <c r="X7" s="19"/>
      <c r="Y7" s="19"/>
    </row>
    <row r="8" spans="1:25" x14ac:dyDescent="0.25">
      <c r="A8" s="19"/>
      <c r="B8" s="17"/>
      <c r="C8" s="36"/>
      <c r="D8" s="51"/>
      <c r="E8" s="50"/>
      <c r="F8" s="1">
        <f t="shared" ref="F8:F14" si="1">D8+E8</f>
        <v>0</v>
      </c>
      <c r="G8" s="11"/>
      <c r="H8" s="11"/>
      <c r="I8" s="1">
        <f>F8+H8</f>
        <v>0</v>
      </c>
      <c r="J8" s="11"/>
      <c r="K8" s="17"/>
      <c r="L8" s="19"/>
      <c r="M8" s="19"/>
      <c r="N8" s="27">
        <v>3</v>
      </c>
      <c r="O8" s="27" t="s">
        <v>54</v>
      </c>
      <c r="P8" s="21">
        <f>COUNTIF(C$7:C10004,O8)</f>
        <v>0</v>
      </c>
      <c r="Q8" s="5">
        <f>COUNTIFS(C$7:C10004,O8,J$7:J10004,"W")</f>
        <v>0</v>
      </c>
      <c r="R8" s="5">
        <f>COUNTIFS(C$7:C10004,O8,J$7:J10004,"L")</f>
        <v>0</v>
      </c>
      <c r="S8" s="5">
        <f>COUNTIFS(C$7:C10004,O8,J$7:J10004,"D")</f>
        <v>0</v>
      </c>
      <c r="T8" s="5">
        <f>SUMIF(C$7:C10004,O8,F$7:F10004)</f>
        <v>0</v>
      </c>
      <c r="U8" s="5">
        <f>SUMIF(C$7:C10004,O8,G$7:G10004)</f>
        <v>0</v>
      </c>
      <c r="V8" s="5">
        <f t="shared" si="0"/>
        <v>0</v>
      </c>
      <c r="W8" s="37">
        <f>COUNTIFS(C$7:C10004,O8,J$7:J10004,"W")*3+COUNTIFS(C$7:C10004,O8,J$7:J10004,"D")</f>
        <v>0</v>
      </c>
      <c r="X8" s="19"/>
      <c r="Y8" s="19"/>
    </row>
    <row r="9" spans="1:25" x14ac:dyDescent="0.25">
      <c r="A9" s="19"/>
      <c r="B9" s="17"/>
      <c r="C9" s="36"/>
      <c r="D9" s="51"/>
      <c r="E9" s="50"/>
      <c r="F9" s="1">
        <f t="shared" ref="F9:F10" si="2">D9+E9</f>
        <v>0</v>
      </c>
      <c r="G9" s="11"/>
      <c r="H9" s="11"/>
      <c r="I9" s="1">
        <f>F9+H9</f>
        <v>0</v>
      </c>
      <c r="J9" s="11"/>
      <c r="K9" s="17"/>
      <c r="L9" s="19"/>
      <c r="M9" s="19"/>
      <c r="N9" s="27">
        <v>4</v>
      </c>
      <c r="O9" s="27" t="s">
        <v>57</v>
      </c>
      <c r="P9" s="21">
        <f>COUNTIF(C$7:C10005,O9)</f>
        <v>0</v>
      </c>
      <c r="Q9" s="5">
        <f>COUNTIFS(C$7:C10005,O9,J$7:J10005,"W")</f>
        <v>0</v>
      </c>
      <c r="R9" s="5">
        <f>COUNTIFS(C$7:C10005,O9,J$7:J10005,"L")</f>
        <v>0</v>
      </c>
      <c r="S9" s="5">
        <f>COUNTIFS(C$7:C10005,O9,J$7:J10005,"D")</f>
        <v>0</v>
      </c>
      <c r="T9" s="5">
        <f>SUMIF(C$7:C10005,O9,F$7:F10005)</f>
        <v>0</v>
      </c>
      <c r="U9" s="5">
        <f>SUMIF(C$7:C10005,O9,G$7:G10005)</f>
        <v>0</v>
      </c>
      <c r="V9" s="5">
        <f t="shared" si="0"/>
        <v>0</v>
      </c>
      <c r="W9" s="37">
        <f>COUNTIFS(C$7:C10005,O9,J$7:J10005,"W")*3+COUNTIFS(C$7:C10005,O9,J$7:J10005,"D")</f>
        <v>0</v>
      </c>
      <c r="X9" s="19"/>
      <c r="Y9" s="19"/>
    </row>
    <row r="10" spans="1:25" ht="15.75" thickBot="1" x14ac:dyDescent="0.3">
      <c r="A10" s="19"/>
      <c r="B10" s="17"/>
      <c r="C10" s="36"/>
      <c r="D10" s="51"/>
      <c r="E10" s="50"/>
      <c r="F10" s="1">
        <f t="shared" si="2"/>
        <v>0</v>
      </c>
      <c r="G10" s="11"/>
      <c r="H10" s="11"/>
      <c r="I10" s="1">
        <f>F10+H10</f>
        <v>0</v>
      </c>
      <c r="J10" s="11"/>
      <c r="K10" s="17"/>
      <c r="L10" s="19"/>
      <c r="M10" s="19"/>
      <c r="N10" s="28">
        <v>4</v>
      </c>
      <c r="O10" s="28" t="s">
        <v>55</v>
      </c>
      <c r="P10" s="40">
        <f>COUNTIF(C$7:C10006,O10)</f>
        <v>0</v>
      </c>
      <c r="Q10" s="38">
        <f>COUNTIFS(C$7:C10006,O10,J$7:J10006,"W")</f>
        <v>0</v>
      </c>
      <c r="R10" s="38">
        <f>COUNTIFS(C$7:C10006,O10,J$7:J10006,"L")</f>
        <v>0</v>
      </c>
      <c r="S10" s="38">
        <f>COUNTIFS(C$7:C10006,O10,J$7:J10006,"D")</f>
        <v>0</v>
      </c>
      <c r="T10" s="38">
        <f>SUMIF(C$7:C10006,O10,F$7:F10006)</f>
        <v>0</v>
      </c>
      <c r="U10" s="38">
        <f>SUMIF(C$7:C10006,O10,G$7:G10006)</f>
        <v>0</v>
      </c>
      <c r="V10" s="38">
        <f t="shared" si="0"/>
        <v>0</v>
      </c>
      <c r="W10" s="39">
        <f>COUNTIFS(C$7:C10006,O10,J$7:J10006,"W")*3+COUNTIFS(C$7:C10006,O10,J$7:J10006,"D")</f>
        <v>0</v>
      </c>
      <c r="X10" s="19"/>
      <c r="Y10" s="19"/>
    </row>
    <row r="11" spans="1:25" x14ac:dyDescent="0.25">
      <c r="A11" s="19"/>
      <c r="B11" s="17"/>
      <c r="C11" s="16"/>
      <c r="D11" s="16"/>
      <c r="E11" s="16"/>
      <c r="F11" s="16"/>
      <c r="G11" s="16"/>
      <c r="H11" s="16"/>
      <c r="I11" s="16"/>
      <c r="J11" s="16"/>
      <c r="K11" s="17"/>
      <c r="L11" s="19"/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9"/>
    </row>
    <row r="12" spans="1:25" x14ac:dyDescent="0.25">
      <c r="A12" s="19"/>
      <c r="B12" s="17"/>
      <c r="C12" s="13"/>
      <c r="D12" s="14">
        <f>SUM(D13:D15)</f>
        <v>0</v>
      </c>
      <c r="E12" s="14">
        <f>SUM(E13:E15)</f>
        <v>0</v>
      </c>
      <c r="F12" s="14">
        <f t="shared" si="1"/>
        <v>0</v>
      </c>
      <c r="G12" s="14">
        <f>F7</f>
        <v>0</v>
      </c>
      <c r="H12" s="15">
        <v>0</v>
      </c>
      <c r="I12" s="13">
        <f>F12+H12</f>
        <v>0</v>
      </c>
      <c r="J12" s="13"/>
      <c r="K12" s="17"/>
      <c r="L12" s="19"/>
      <c r="M12" s="19"/>
      <c r="N12" s="19"/>
      <c r="O12" s="8"/>
      <c r="P12" s="8"/>
      <c r="Q12" s="8"/>
      <c r="R12" s="8"/>
      <c r="S12" s="8"/>
      <c r="T12" s="8"/>
      <c r="U12" s="8"/>
      <c r="V12" s="8"/>
      <c r="W12" s="8"/>
      <c r="X12" s="8"/>
      <c r="Y12" s="19"/>
    </row>
    <row r="13" spans="1:25" x14ac:dyDescent="0.25">
      <c r="A13" s="19"/>
      <c r="B13" s="17"/>
      <c r="C13" s="30"/>
      <c r="D13" s="9"/>
      <c r="E13" s="9"/>
      <c r="F13" s="1">
        <f t="shared" si="1"/>
        <v>0</v>
      </c>
      <c r="G13" s="11"/>
      <c r="H13" s="11"/>
      <c r="I13" s="1">
        <f>SUM(D13:H13)</f>
        <v>0</v>
      </c>
      <c r="J13" s="11"/>
      <c r="K13" s="17"/>
      <c r="L13" s="19"/>
      <c r="M13" s="19"/>
      <c r="N13" s="19"/>
      <c r="O13" s="6"/>
      <c r="P13" s="6"/>
      <c r="Q13" s="6"/>
      <c r="R13" s="6"/>
      <c r="S13" s="6"/>
      <c r="T13" s="6"/>
      <c r="U13" s="6"/>
      <c r="V13" s="6"/>
      <c r="W13" s="6"/>
      <c r="X13" s="8"/>
      <c r="Y13" s="19"/>
    </row>
    <row r="14" spans="1:25" x14ac:dyDescent="0.25">
      <c r="A14" s="19"/>
      <c r="B14" s="17"/>
      <c r="C14" s="27"/>
      <c r="D14" s="9"/>
      <c r="E14" s="9"/>
      <c r="F14" s="1">
        <f t="shared" si="1"/>
        <v>0</v>
      </c>
      <c r="G14" s="11"/>
      <c r="H14" s="11"/>
      <c r="I14" s="1">
        <f>SUM(D14:H14)</f>
        <v>0</v>
      </c>
      <c r="J14" s="11"/>
      <c r="K14" s="17"/>
      <c r="L14" s="19"/>
      <c r="M14" s="19"/>
      <c r="N14" s="19"/>
      <c r="O14" s="6"/>
      <c r="P14" s="6"/>
      <c r="Q14" s="6"/>
      <c r="R14" s="6"/>
      <c r="S14" s="6"/>
      <c r="T14" s="6"/>
      <c r="U14" s="6"/>
      <c r="V14" s="6"/>
      <c r="W14" s="6"/>
      <c r="X14" s="6"/>
      <c r="Y14" s="19"/>
    </row>
    <row r="15" spans="1:25" x14ac:dyDescent="0.25">
      <c r="A15" s="19"/>
      <c r="B15" s="17"/>
      <c r="C15" s="27"/>
      <c r="D15" s="9"/>
      <c r="E15" s="9"/>
      <c r="F15" s="1">
        <f t="shared" ref="F15" si="3">D15+E15</f>
        <v>0</v>
      </c>
      <c r="G15" s="11"/>
      <c r="H15" s="11"/>
      <c r="I15" s="1">
        <f>SUM(D15:H15)</f>
        <v>0</v>
      </c>
      <c r="J15" s="11"/>
      <c r="K15" s="17"/>
      <c r="L15" s="19"/>
      <c r="M15" s="19"/>
      <c r="N15" s="19"/>
      <c r="O15" s="6"/>
      <c r="P15" s="6"/>
      <c r="Q15" s="6"/>
      <c r="R15" s="6"/>
      <c r="S15" s="6"/>
      <c r="T15" s="6"/>
      <c r="U15" s="6"/>
      <c r="V15" s="6"/>
      <c r="W15" s="6"/>
      <c r="X15" s="6"/>
      <c r="Y15" s="19"/>
    </row>
    <row r="16" spans="1:25" ht="21.75" thickBot="1" x14ac:dyDescent="0.3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9"/>
      <c r="M16" s="19"/>
      <c r="N16" s="19"/>
      <c r="O16" s="7" t="s">
        <v>23</v>
      </c>
      <c r="P16" s="6"/>
      <c r="Q16" s="6"/>
      <c r="R16" s="6"/>
      <c r="S16" s="6"/>
      <c r="T16" s="6"/>
      <c r="U16" s="6"/>
      <c r="V16" s="6"/>
      <c r="W16" s="6"/>
      <c r="X16" s="6"/>
      <c r="Y16" s="19"/>
    </row>
    <row r="17" spans="1:25" ht="15.75" thickBot="1" x14ac:dyDescent="0.3">
      <c r="A17" s="19"/>
      <c r="B17" s="17"/>
      <c r="C17" s="22"/>
      <c r="D17" s="23"/>
      <c r="E17" s="10"/>
      <c r="F17" s="10"/>
      <c r="G17" s="10"/>
      <c r="H17" s="10"/>
      <c r="I17" s="10"/>
      <c r="J17" s="10"/>
      <c r="K17" s="17"/>
      <c r="L17" s="19"/>
      <c r="M17" s="19"/>
      <c r="N17" s="19"/>
      <c r="O17" s="53" t="s">
        <v>1</v>
      </c>
      <c r="P17" s="33" t="s">
        <v>17</v>
      </c>
      <c r="Q17" s="32" t="s">
        <v>13</v>
      </c>
      <c r="R17" s="32" t="s">
        <v>26</v>
      </c>
      <c r="S17" s="33" t="s">
        <v>27</v>
      </c>
      <c r="T17" s="32" t="s">
        <v>28</v>
      </c>
      <c r="U17" s="6"/>
      <c r="V17" s="6"/>
      <c r="W17" s="8"/>
      <c r="X17" s="8"/>
      <c r="Y17" s="19"/>
    </row>
    <row r="18" spans="1:25" x14ac:dyDescent="0.25">
      <c r="A18" s="19"/>
      <c r="B18" s="17"/>
      <c r="C18" s="22"/>
      <c r="D18" s="22"/>
      <c r="E18" s="22"/>
      <c r="F18" s="22"/>
      <c r="G18" s="22"/>
      <c r="H18" s="22"/>
      <c r="I18" s="22"/>
      <c r="J18" s="22"/>
      <c r="K18" s="17"/>
      <c r="L18" s="19"/>
      <c r="M18" s="19"/>
      <c r="N18" s="8"/>
      <c r="O18" s="47"/>
      <c r="P18" s="31">
        <f>SUMIF(C$7:C10002,O18,F$7:F10002)</f>
        <v>0</v>
      </c>
      <c r="Q18" s="30">
        <f>COUNTIF($C$7:$C10002,$O18)</f>
        <v>0</v>
      </c>
      <c r="R18" s="52" t="e">
        <f>P18/Q18</f>
        <v>#DIV/0!</v>
      </c>
      <c r="S18" s="31">
        <f>RANK($P18,$P$18:$P32)</f>
        <v>1</v>
      </c>
      <c r="T18" s="30" t="e">
        <f>RANK($R18,$R$18:$R32)</f>
        <v>#DIV/0!</v>
      </c>
      <c r="U18" s="6"/>
      <c r="V18" s="6"/>
      <c r="W18" s="8"/>
      <c r="X18" s="8"/>
      <c r="Y18" s="19"/>
    </row>
    <row r="19" spans="1:25" x14ac:dyDescent="0.25">
      <c r="A19" s="19"/>
      <c r="B19" s="17"/>
      <c r="C19" s="24"/>
      <c r="D19" s="26"/>
      <c r="E19" s="26"/>
      <c r="F19" s="22"/>
      <c r="G19" s="22"/>
      <c r="H19" s="22"/>
      <c r="I19" s="22"/>
      <c r="J19" s="22"/>
      <c r="K19" s="17"/>
      <c r="L19" s="19"/>
      <c r="M19" s="19"/>
      <c r="N19" s="8"/>
      <c r="O19" s="27"/>
      <c r="P19" s="29">
        <f>SUMIF(C$7:C10003,O19,F$7:F10003)</f>
        <v>0</v>
      </c>
      <c r="Q19" s="27">
        <f>COUNTIF($C$7:$C10003,$O19)</f>
        <v>0</v>
      </c>
      <c r="R19" s="48" t="e">
        <f t="shared" ref="R19:R32" si="4">P19/Q19</f>
        <v>#DIV/0!</v>
      </c>
      <c r="S19" s="29">
        <f>RANK($P19,$P$18:$P33)</f>
        <v>1</v>
      </c>
      <c r="T19" s="27" t="e">
        <f>RANK($R19,$R$18:$R33)</f>
        <v>#DIV/0!</v>
      </c>
      <c r="U19" s="8"/>
      <c r="V19" s="6"/>
      <c r="W19" s="8"/>
      <c r="X19" s="8"/>
      <c r="Y19" s="19"/>
    </row>
    <row r="20" spans="1:25" x14ac:dyDescent="0.25">
      <c r="A20" s="19"/>
      <c r="B20" s="17"/>
      <c r="C20" s="60"/>
      <c r="D20" s="61"/>
      <c r="E20" s="22"/>
      <c r="F20" s="22"/>
      <c r="G20" s="25"/>
      <c r="H20" s="25"/>
      <c r="I20" s="22"/>
      <c r="J20" s="25"/>
      <c r="K20" s="17"/>
      <c r="L20" s="19"/>
      <c r="M20" s="19"/>
      <c r="N20" s="8"/>
      <c r="O20" s="27"/>
      <c r="P20" s="29">
        <f>SUMIF(C$7:C10004,O20,F$7:F10004)</f>
        <v>0</v>
      </c>
      <c r="Q20" s="27">
        <f>COUNTIF($C$7:$C10004,$O20)</f>
        <v>0</v>
      </c>
      <c r="R20" s="48" t="e">
        <f t="shared" si="4"/>
        <v>#DIV/0!</v>
      </c>
      <c r="S20" s="29">
        <f>RANK($P20,$P$18:$P34)</f>
        <v>1</v>
      </c>
      <c r="T20" s="27" t="e">
        <f>RANK($R20,$R$18:$R34)</f>
        <v>#DIV/0!</v>
      </c>
      <c r="U20" s="8"/>
      <c r="V20" s="6"/>
      <c r="W20" s="8"/>
      <c r="X20" s="8"/>
      <c r="Y20" s="19"/>
    </row>
    <row r="21" spans="1:25" x14ac:dyDescent="0.25">
      <c r="A21" s="19"/>
      <c r="B21" s="17"/>
      <c r="C21" s="60"/>
      <c r="D21" s="61"/>
      <c r="E21" s="22"/>
      <c r="F21" s="22"/>
      <c r="G21" s="25"/>
      <c r="H21" s="25"/>
      <c r="I21" s="22"/>
      <c r="J21" s="25"/>
      <c r="K21" s="17"/>
      <c r="L21" s="19"/>
      <c r="M21" s="19"/>
      <c r="N21" s="8"/>
      <c r="O21" s="27"/>
      <c r="P21" s="29">
        <f>SUMIF(C$7:C10005,O21,F$7:F10005)</f>
        <v>0</v>
      </c>
      <c r="Q21" s="27">
        <f>COUNTIF($C$7:$C10005,$O21)</f>
        <v>0</v>
      </c>
      <c r="R21" s="52" t="e">
        <f t="shared" si="4"/>
        <v>#DIV/0!</v>
      </c>
      <c r="S21" s="29">
        <f>RANK($P21,$P$18:$P35)</f>
        <v>1</v>
      </c>
      <c r="T21" s="30" t="e">
        <f>RANK($R21,$R$18:$R35)</f>
        <v>#DIV/0!</v>
      </c>
      <c r="U21" s="8"/>
      <c r="V21" s="6"/>
      <c r="W21" s="8"/>
      <c r="X21" s="8"/>
      <c r="Y21" s="19"/>
    </row>
    <row r="22" spans="1:25" x14ac:dyDescent="0.25">
      <c r="A22" s="19"/>
      <c r="B22" s="17"/>
      <c r="C22" s="60"/>
      <c r="D22" s="61"/>
      <c r="E22" s="22"/>
      <c r="F22" s="22"/>
      <c r="G22" s="25"/>
      <c r="H22" s="25"/>
      <c r="I22" s="22"/>
      <c r="J22" s="25"/>
      <c r="K22" s="17"/>
      <c r="L22" s="19"/>
      <c r="M22" s="19"/>
      <c r="N22" s="8"/>
      <c r="O22" s="27"/>
      <c r="P22" s="29">
        <f>SUMIF(C$7:C10006,O22,F$7:F10006)</f>
        <v>0</v>
      </c>
      <c r="Q22" s="27">
        <f>COUNTIF($C$7:$C10006,$O22)</f>
        <v>0</v>
      </c>
      <c r="R22" s="48" t="e">
        <f t="shared" si="4"/>
        <v>#DIV/0!</v>
      </c>
      <c r="S22" s="29">
        <f>RANK($P22,$P$18:$P36)</f>
        <v>1</v>
      </c>
      <c r="T22" s="27" t="e">
        <f>RANK($R22,$R$18:$R36)</f>
        <v>#DIV/0!</v>
      </c>
      <c r="U22" s="8"/>
      <c r="V22" s="6"/>
      <c r="W22" s="8"/>
      <c r="X22" s="8"/>
      <c r="Y22" s="19"/>
    </row>
    <row r="23" spans="1:25" x14ac:dyDescent="0.25">
      <c r="A23" s="19"/>
      <c r="B23" s="17"/>
      <c r="C23" s="35"/>
      <c r="D23" s="35"/>
      <c r="E23" s="35"/>
      <c r="F23" s="35"/>
      <c r="G23" s="35"/>
      <c r="H23" s="35"/>
      <c r="I23" s="35"/>
      <c r="J23" s="35"/>
      <c r="K23" s="17"/>
      <c r="L23" s="19"/>
      <c r="M23" s="19"/>
      <c r="N23" s="8"/>
      <c r="O23" s="27"/>
      <c r="P23" s="29">
        <f>SUMIF(C$7:C10007,O23,F$7:F10007)</f>
        <v>0</v>
      </c>
      <c r="Q23" s="27">
        <f>COUNTIF($C$7:$C10007,$O23)</f>
        <v>0</v>
      </c>
      <c r="R23" s="48" t="e">
        <f t="shared" si="4"/>
        <v>#DIV/0!</v>
      </c>
      <c r="S23" s="29">
        <f>RANK($P23,$P$18:$P37)</f>
        <v>1</v>
      </c>
      <c r="T23" s="27" t="e">
        <f>RANK($R23,$R$18:$R37)</f>
        <v>#DIV/0!</v>
      </c>
      <c r="U23" s="8"/>
      <c r="V23" s="6"/>
      <c r="W23" s="8"/>
      <c r="X23" s="6"/>
      <c r="Y23" s="19"/>
    </row>
    <row r="24" spans="1:25" x14ac:dyDescent="0.25">
      <c r="A24" s="19"/>
      <c r="B24" s="17"/>
      <c r="C24" s="56"/>
      <c r="D24" s="26"/>
      <c r="E24" s="26"/>
      <c r="F24" s="26"/>
      <c r="G24" s="26"/>
      <c r="H24" s="26"/>
      <c r="I24" s="26"/>
      <c r="J24" s="26"/>
      <c r="K24" s="17"/>
      <c r="L24" s="19"/>
      <c r="M24" s="19"/>
      <c r="N24" s="8"/>
      <c r="O24" s="27"/>
      <c r="P24" s="29">
        <f>SUMIF(C$7:C10008,O24,F$7:F10008)</f>
        <v>0</v>
      </c>
      <c r="Q24" s="27">
        <f>COUNTIF($C$7:$C10008,$O24)</f>
        <v>0</v>
      </c>
      <c r="R24" s="52" t="e">
        <f t="shared" si="4"/>
        <v>#DIV/0!</v>
      </c>
      <c r="S24" s="29">
        <f>RANK($P24,$P$18:$P38)</f>
        <v>1</v>
      </c>
      <c r="T24" s="30" t="e">
        <f>RANK($R24,$R$18:$R38)</f>
        <v>#DIV/0!</v>
      </c>
      <c r="U24" s="8"/>
      <c r="V24" s="6"/>
      <c r="W24" s="8"/>
      <c r="X24" s="6"/>
      <c r="Y24" s="19"/>
    </row>
    <row r="25" spans="1:25" x14ac:dyDescent="0.25">
      <c r="A25" s="19"/>
      <c r="B25" s="17"/>
      <c r="C25" s="54"/>
      <c r="D25" s="22"/>
      <c r="E25" s="22"/>
      <c r="F25" s="22"/>
      <c r="G25" s="25"/>
      <c r="H25" s="25"/>
      <c r="I25" s="22"/>
      <c r="J25" s="25"/>
      <c r="K25" s="17"/>
      <c r="L25" s="19"/>
      <c r="M25" s="19"/>
      <c r="N25" s="8"/>
      <c r="O25" s="27"/>
      <c r="P25" s="29">
        <f>SUMIF(C$7:C10009,O25,F$7:F10009)</f>
        <v>0</v>
      </c>
      <c r="Q25" s="27">
        <f>COUNTIF($C$7:$C10009,$O25)</f>
        <v>0</v>
      </c>
      <c r="R25" s="48" t="e">
        <f t="shared" si="4"/>
        <v>#DIV/0!</v>
      </c>
      <c r="S25" s="29">
        <f>RANK($P25,$P$18:$P39)</f>
        <v>1</v>
      </c>
      <c r="T25" s="27" t="e">
        <f>RANK($R25,$R$18:$R39)</f>
        <v>#DIV/0!</v>
      </c>
      <c r="U25" s="8"/>
      <c r="V25" s="6"/>
      <c r="W25" s="8"/>
      <c r="X25" s="6"/>
      <c r="Y25" s="19"/>
    </row>
    <row r="26" spans="1:25" x14ac:dyDescent="0.25">
      <c r="A26" s="19"/>
      <c r="B26" s="17"/>
      <c r="C26" s="54"/>
      <c r="D26" s="22"/>
      <c r="E26" s="22"/>
      <c r="F26" s="22"/>
      <c r="G26" s="25"/>
      <c r="H26" s="25"/>
      <c r="I26" s="22"/>
      <c r="J26" s="25"/>
      <c r="K26" s="17"/>
      <c r="L26" s="19"/>
      <c r="M26" s="19"/>
      <c r="N26" s="8"/>
      <c r="O26" s="27"/>
      <c r="P26" s="29">
        <f>SUMIF(C$7:C10010,O26,F$7:F10010)</f>
        <v>0</v>
      </c>
      <c r="Q26" s="27">
        <f>COUNTIF($C$7:$C10010,$O26)</f>
        <v>0</v>
      </c>
      <c r="R26" s="48" t="e">
        <f t="shared" si="4"/>
        <v>#DIV/0!</v>
      </c>
      <c r="S26" s="29">
        <f>RANK($P26,$P$18:$P40)</f>
        <v>1</v>
      </c>
      <c r="T26" s="27" t="e">
        <f>RANK($R26,$R$18:$R40)</f>
        <v>#DIV/0!</v>
      </c>
      <c r="U26" s="8"/>
      <c r="V26" s="6"/>
      <c r="W26" s="8"/>
      <c r="X26" s="6"/>
      <c r="Y26" s="19"/>
    </row>
    <row r="27" spans="1:25" x14ac:dyDescent="0.25">
      <c r="A27" s="19"/>
      <c r="B27" s="17"/>
      <c r="C27" s="54"/>
      <c r="D27" s="22"/>
      <c r="E27" s="22"/>
      <c r="F27" s="22"/>
      <c r="G27" s="25"/>
      <c r="H27" s="25"/>
      <c r="I27" s="22"/>
      <c r="J27" s="25"/>
      <c r="K27" s="17"/>
      <c r="L27" s="19"/>
      <c r="M27" s="19"/>
      <c r="N27" s="8"/>
      <c r="O27" s="27"/>
      <c r="P27" s="29">
        <f>SUMIF(C$7:C10011,O27,F$7:F10011)</f>
        <v>0</v>
      </c>
      <c r="Q27" s="27">
        <f>COUNTIF($C$7:$C10011,$O27)</f>
        <v>0</v>
      </c>
      <c r="R27" s="52" t="e">
        <f t="shared" si="4"/>
        <v>#DIV/0!</v>
      </c>
      <c r="S27" s="29">
        <f>RANK($P27,$P$18:$P41)</f>
        <v>1</v>
      </c>
      <c r="T27" s="30" t="e">
        <f>RANK($R27,$R$18:$R41)</f>
        <v>#DIV/0!</v>
      </c>
      <c r="U27" s="8"/>
      <c r="V27" s="6"/>
      <c r="W27" s="8"/>
      <c r="X27" s="6"/>
      <c r="Y27" s="19"/>
    </row>
    <row r="28" spans="1:25" x14ac:dyDescent="0.25">
      <c r="A28" s="1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9"/>
      <c r="M28" s="19"/>
      <c r="N28" s="8"/>
      <c r="O28" s="27"/>
      <c r="P28" s="29">
        <f>SUMIF(C$7:C10012,O28,F$7:F10012)</f>
        <v>0</v>
      </c>
      <c r="Q28" s="27">
        <f>COUNTIF($C$7:$C10012,$O28)</f>
        <v>0</v>
      </c>
      <c r="R28" s="48" t="e">
        <f t="shared" si="4"/>
        <v>#DIV/0!</v>
      </c>
      <c r="S28" s="29">
        <f>RANK($P28,$P$18:$P42)</f>
        <v>1</v>
      </c>
      <c r="T28" s="27" t="e">
        <f>RANK($R28,$R$18:$R42)</f>
        <v>#DIV/0!</v>
      </c>
      <c r="U28" s="8"/>
      <c r="V28" s="6"/>
      <c r="W28" s="8"/>
      <c r="X28" s="6"/>
      <c r="Y28" s="19"/>
    </row>
    <row r="29" spans="1:25" x14ac:dyDescent="0.25">
      <c r="A29" s="19"/>
      <c r="B29" s="17"/>
      <c r="C29" s="22"/>
      <c r="D29" s="23"/>
      <c r="E29" s="10"/>
      <c r="F29" s="10"/>
      <c r="G29" s="10"/>
      <c r="H29" s="10"/>
      <c r="I29" s="10"/>
      <c r="J29" s="10"/>
      <c r="K29" s="17"/>
      <c r="L29" s="19"/>
      <c r="M29" s="19"/>
      <c r="N29" s="8"/>
      <c r="O29" s="27"/>
      <c r="P29" s="29">
        <f>SUMIF(C$7:C10013,O29,F$7:F10013)</f>
        <v>0</v>
      </c>
      <c r="Q29" s="27">
        <f>COUNTIF($C$7:$C10013,$O29)</f>
        <v>0</v>
      </c>
      <c r="R29" s="48" t="e">
        <f t="shared" si="4"/>
        <v>#DIV/0!</v>
      </c>
      <c r="S29" s="29">
        <f>RANK($P29,$P$18:$P43)</f>
        <v>1</v>
      </c>
      <c r="T29" s="27" t="e">
        <f>RANK($R29,$R$18:$R43)</f>
        <v>#DIV/0!</v>
      </c>
      <c r="U29" s="8"/>
      <c r="V29" s="6"/>
      <c r="W29" s="8"/>
      <c r="X29" s="6"/>
      <c r="Y29" s="19"/>
    </row>
    <row r="30" spans="1:25" x14ac:dyDescent="0.25">
      <c r="A30" s="19"/>
      <c r="B30" s="17"/>
      <c r="C30" s="24"/>
      <c r="D30" s="22"/>
      <c r="E30" s="22"/>
      <c r="F30" s="22"/>
      <c r="G30" s="22"/>
      <c r="H30" s="22"/>
      <c r="I30" s="22"/>
      <c r="J30" s="22"/>
      <c r="K30" s="17"/>
      <c r="L30" s="19"/>
      <c r="M30" s="19"/>
      <c r="N30" s="8"/>
      <c r="O30" s="27"/>
      <c r="P30" s="29">
        <f>SUMIF(C$7:C10014,O30,F$7:F10014)</f>
        <v>0</v>
      </c>
      <c r="Q30" s="27">
        <f>COUNTIF($C$7:$C10014,$O30)</f>
        <v>0</v>
      </c>
      <c r="R30" s="52" t="e">
        <f t="shared" si="4"/>
        <v>#DIV/0!</v>
      </c>
      <c r="S30" s="29">
        <f>RANK($P30,$P$18:$P44)</f>
        <v>1</v>
      </c>
      <c r="T30" s="30" t="e">
        <f>RANK($R30,$R$18:$R44)</f>
        <v>#DIV/0!</v>
      </c>
      <c r="U30" s="8"/>
      <c r="V30" s="6"/>
      <c r="W30" s="6"/>
      <c r="X30" s="6"/>
      <c r="Y30" s="19"/>
    </row>
    <row r="31" spans="1:25" x14ac:dyDescent="0.25">
      <c r="A31" s="19"/>
      <c r="B31" s="17"/>
      <c r="C31" s="60"/>
      <c r="D31" s="61"/>
      <c r="E31" s="62"/>
      <c r="F31" s="22"/>
      <c r="G31" s="22"/>
      <c r="H31" s="22"/>
      <c r="I31" s="22"/>
      <c r="J31" s="22"/>
      <c r="K31" s="17"/>
      <c r="L31" s="19"/>
      <c r="M31" s="19"/>
      <c r="N31" s="8"/>
      <c r="O31" s="27"/>
      <c r="P31" s="29">
        <f>SUMIF(C$7:C10015,O31,F$7:F10015)</f>
        <v>0</v>
      </c>
      <c r="Q31" s="27">
        <f>COUNTIF($C$7:$C10015,$O31)</f>
        <v>0</v>
      </c>
      <c r="R31" s="48" t="e">
        <f t="shared" si="4"/>
        <v>#DIV/0!</v>
      </c>
      <c r="S31" s="29">
        <f>RANK($P31,$P$18:$P45)</f>
        <v>1</v>
      </c>
      <c r="T31" s="27" t="e">
        <f>RANK($R31,$R$18:$R45)</f>
        <v>#DIV/0!</v>
      </c>
      <c r="U31" s="8"/>
      <c r="V31" s="6"/>
      <c r="W31" s="6"/>
      <c r="X31" s="6"/>
      <c r="Y31" s="19"/>
    </row>
    <row r="32" spans="1:25" ht="15.75" thickBot="1" x14ac:dyDescent="0.3">
      <c r="A32" s="19"/>
      <c r="B32" s="17"/>
      <c r="C32" s="55"/>
      <c r="D32" s="61"/>
      <c r="E32" s="61"/>
      <c r="F32" s="22"/>
      <c r="G32" s="25"/>
      <c r="H32" s="25"/>
      <c r="I32" s="22"/>
      <c r="J32" s="25"/>
      <c r="K32" s="17"/>
      <c r="L32" s="19"/>
      <c r="M32" s="19"/>
      <c r="N32" s="8"/>
      <c r="O32" s="28"/>
      <c r="P32" s="34">
        <f>SUMIF(C$7:C10016,O32,F$7:F10016)</f>
        <v>0</v>
      </c>
      <c r="Q32" s="28">
        <f>COUNTIF($C$7:$C10016,$O32)</f>
        <v>0</v>
      </c>
      <c r="R32" s="49" t="e">
        <f t="shared" si="4"/>
        <v>#DIV/0!</v>
      </c>
      <c r="S32" s="34">
        <f>RANK($P32,$P$18:$P46)</f>
        <v>1</v>
      </c>
      <c r="T32" s="28" t="e">
        <f>RANK($R32,$R$18:$R46)</f>
        <v>#DIV/0!</v>
      </c>
      <c r="U32" s="8"/>
      <c r="V32" s="6"/>
      <c r="W32" s="6"/>
      <c r="X32" s="6"/>
      <c r="Y32" s="19"/>
    </row>
    <row r="33" spans="1:25" x14ac:dyDescent="0.25">
      <c r="A33" s="19"/>
      <c r="B33" s="17"/>
      <c r="C33" s="54"/>
      <c r="D33" s="61"/>
      <c r="E33" s="61"/>
      <c r="F33" s="22"/>
      <c r="G33" s="25"/>
      <c r="H33" s="25"/>
      <c r="I33" s="22"/>
      <c r="J33" s="25"/>
      <c r="K33" s="17"/>
      <c r="L33" s="19"/>
      <c r="M33" s="19"/>
      <c r="N33" s="19"/>
      <c r="O33" s="8"/>
      <c r="P33" s="8"/>
      <c r="Q33" s="8"/>
      <c r="R33" s="46"/>
      <c r="S33" s="8"/>
      <c r="T33" s="8"/>
      <c r="U33" s="19"/>
      <c r="V33" s="19"/>
      <c r="W33" s="19"/>
      <c r="X33" s="19"/>
      <c r="Y33" s="19"/>
    </row>
    <row r="34" spans="1:25" x14ac:dyDescent="0.25">
      <c r="A34" s="19"/>
      <c r="B34" s="17"/>
      <c r="C34" s="54"/>
      <c r="D34" s="63"/>
      <c r="E34" s="61"/>
      <c r="F34" s="22"/>
      <c r="G34" s="25"/>
      <c r="H34" s="25"/>
      <c r="I34" s="22"/>
      <c r="J34" s="25"/>
      <c r="K34" s="17"/>
      <c r="L34" s="19"/>
      <c r="M34" s="19"/>
      <c r="N34" s="19"/>
      <c r="O34" s="8"/>
      <c r="P34" s="8"/>
      <c r="Q34" s="8"/>
      <c r="R34" s="46"/>
      <c r="S34" s="8"/>
      <c r="T34" s="8"/>
      <c r="U34" s="19"/>
      <c r="V34" s="19"/>
      <c r="W34" s="19"/>
      <c r="X34" s="19"/>
      <c r="Y34" s="19"/>
    </row>
    <row r="35" spans="1:25" x14ac:dyDescent="0.25">
      <c r="A35" s="19"/>
      <c r="B35" s="17"/>
      <c r="C35" s="64"/>
      <c r="D35" s="65"/>
      <c r="E35" s="35"/>
      <c r="F35" s="35"/>
      <c r="G35" s="35"/>
      <c r="H35" s="35"/>
      <c r="I35" s="35"/>
      <c r="J35" s="35"/>
      <c r="K35" s="17"/>
      <c r="L35" s="19"/>
      <c r="M35" s="19"/>
      <c r="N35" s="19"/>
      <c r="O35" s="8"/>
      <c r="P35" s="8"/>
      <c r="Q35" s="8"/>
      <c r="R35" s="46"/>
      <c r="S35" s="8"/>
      <c r="T35" s="8"/>
      <c r="U35" s="19"/>
      <c r="V35" s="19"/>
      <c r="W35" s="19"/>
      <c r="X35" s="19"/>
      <c r="Y35" s="19"/>
    </row>
    <row r="36" spans="1:25" x14ac:dyDescent="0.25">
      <c r="A36" s="19"/>
      <c r="B36" s="17"/>
      <c r="C36" s="66"/>
      <c r="D36" s="62"/>
      <c r="E36" s="62"/>
      <c r="F36" s="26"/>
      <c r="G36" s="26"/>
      <c r="H36" s="26"/>
      <c r="I36" s="26"/>
      <c r="J36" s="26"/>
      <c r="K36" s="17"/>
      <c r="L36" s="19"/>
      <c r="M36" s="19"/>
      <c r="N36" s="19"/>
      <c r="O36" s="8"/>
      <c r="P36" s="8"/>
      <c r="Q36" s="8"/>
      <c r="R36" s="46"/>
      <c r="S36" s="8"/>
      <c r="T36" s="8"/>
      <c r="U36" s="19"/>
      <c r="V36" s="19"/>
      <c r="W36" s="19"/>
      <c r="X36" s="19"/>
      <c r="Y36" s="19"/>
    </row>
    <row r="37" spans="1:25" x14ac:dyDescent="0.25">
      <c r="A37" s="19"/>
      <c r="B37" s="17"/>
      <c r="C37" s="54"/>
      <c r="D37" s="61"/>
      <c r="E37" s="61"/>
      <c r="F37" s="22"/>
      <c r="G37" s="25"/>
      <c r="H37" s="25"/>
      <c r="I37" s="22"/>
      <c r="J37" s="25"/>
      <c r="K37" s="17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x14ac:dyDescent="0.25">
      <c r="A38" s="19"/>
      <c r="B38" s="17"/>
      <c r="C38" s="54"/>
      <c r="D38" s="61"/>
      <c r="E38" s="61"/>
      <c r="F38" s="22"/>
      <c r="G38" s="25"/>
      <c r="H38" s="25"/>
      <c r="I38" s="22"/>
      <c r="J38" s="25"/>
      <c r="K38" s="17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x14ac:dyDescent="0.25">
      <c r="A39" s="19"/>
      <c r="B39" s="17"/>
      <c r="C39" s="54"/>
      <c r="D39" s="61"/>
      <c r="E39" s="61"/>
      <c r="F39" s="22"/>
      <c r="G39" s="25"/>
      <c r="H39" s="25"/>
      <c r="I39" s="22"/>
      <c r="J39" s="25"/>
      <c r="K39" s="17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x14ac:dyDescent="0.25">
      <c r="A40" s="1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x14ac:dyDescent="0.25">
      <c r="A41" s="19"/>
      <c r="B41" s="17"/>
      <c r="C41" s="22"/>
      <c r="D41" s="23"/>
      <c r="E41" s="10"/>
      <c r="F41" s="10"/>
      <c r="G41" s="10"/>
      <c r="H41" s="10"/>
      <c r="I41" s="10"/>
      <c r="J41" s="10"/>
      <c r="K41" s="17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x14ac:dyDescent="0.25">
      <c r="A42" s="19"/>
      <c r="B42" s="17"/>
      <c r="C42" s="22"/>
      <c r="D42" s="22"/>
      <c r="E42" s="22"/>
      <c r="F42" s="22"/>
      <c r="G42" s="22"/>
      <c r="H42" s="22"/>
      <c r="I42" s="22"/>
      <c r="J42" s="22"/>
      <c r="K42" s="17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x14ac:dyDescent="0.25">
      <c r="A43" s="19"/>
      <c r="B43" s="17"/>
      <c r="C43" s="56"/>
      <c r="D43" s="61"/>
      <c r="E43" s="62"/>
      <c r="F43" s="22"/>
      <c r="G43" s="22"/>
      <c r="H43" s="22"/>
      <c r="I43" s="22"/>
      <c r="J43" s="22"/>
      <c r="K43" s="17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x14ac:dyDescent="0.25">
      <c r="A44" s="19"/>
      <c r="B44" s="17"/>
      <c r="C44" s="54"/>
      <c r="D44" s="61"/>
      <c r="E44" s="61"/>
      <c r="F44" s="22"/>
      <c r="G44" s="25"/>
      <c r="H44" s="25"/>
      <c r="I44" s="22"/>
      <c r="J44" s="25"/>
      <c r="K44" s="17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x14ac:dyDescent="0.25">
      <c r="A45" s="19"/>
      <c r="B45" s="17"/>
      <c r="C45" s="54"/>
      <c r="D45" s="61"/>
      <c r="E45" s="61"/>
      <c r="F45" s="22"/>
      <c r="G45" s="25"/>
      <c r="H45" s="25"/>
      <c r="I45" s="22"/>
      <c r="J45" s="25"/>
      <c r="K45" s="17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x14ac:dyDescent="0.25">
      <c r="A46" s="19"/>
      <c r="B46" s="17"/>
      <c r="C46" s="54"/>
      <c r="D46" s="63"/>
      <c r="E46" s="61"/>
      <c r="F46" s="22"/>
      <c r="G46" s="25"/>
      <c r="H46" s="25"/>
      <c r="I46" s="22"/>
      <c r="J46" s="25"/>
      <c r="K46" s="17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x14ac:dyDescent="0.25">
      <c r="A47" s="19"/>
      <c r="B47" s="17"/>
      <c r="C47" s="64"/>
      <c r="D47" s="65"/>
      <c r="E47" s="35"/>
      <c r="F47" s="35"/>
      <c r="G47" s="35"/>
      <c r="H47" s="35"/>
      <c r="I47" s="35"/>
      <c r="J47" s="35"/>
      <c r="K47" s="17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x14ac:dyDescent="0.25">
      <c r="A48" s="19"/>
      <c r="B48" s="17"/>
      <c r="C48" s="66"/>
      <c r="D48" s="62"/>
      <c r="E48" s="62"/>
      <c r="F48" s="26"/>
      <c r="G48" s="26"/>
      <c r="H48" s="26"/>
      <c r="I48" s="26"/>
      <c r="J48" s="26"/>
      <c r="K48" s="17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x14ac:dyDescent="0.25">
      <c r="A49" s="19"/>
      <c r="B49" s="17"/>
      <c r="C49" s="54"/>
      <c r="D49" s="61"/>
      <c r="E49" s="61"/>
      <c r="F49" s="22"/>
      <c r="G49" s="25"/>
      <c r="H49" s="25"/>
      <c r="I49" s="22"/>
      <c r="J49" s="25"/>
      <c r="K49" s="17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x14ac:dyDescent="0.25">
      <c r="A50" s="19"/>
      <c r="B50" s="17"/>
      <c r="C50" s="54"/>
      <c r="D50" s="61"/>
      <c r="E50" s="61"/>
      <c r="F50" s="22"/>
      <c r="G50" s="25"/>
      <c r="H50" s="25"/>
      <c r="I50" s="22"/>
      <c r="J50" s="25"/>
      <c r="K50" s="17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x14ac:dyDescent="0.25">
      <c r="A51" s="19"/>
      <c r="B51" s="17"/>
      <c r="C51" s="54"/>
      <c r="D51" s="61"/>
      <c r="E51" s="61"/>
      <c r="F51" s="22"/>
      <c r="G51" s="25"/>
      <c r="H51" s="25"/>
      <c r="I51" s="22"/>
      <c r="J51" s="25"/>
      <c r="K51" s="17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x14ac:dyDescent="0.25">
      <c r="A52" s="1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x14ac:dyDescent="0.25">
      <c r="A53" s="19"/>
      <c r="B53" s="17"/>
      <c r="C53" s="22"/>
      <c r="D53" s="23"/>
      <c r="E53" s="10"/>
      <c r="F53" s="10"/>
      <c r="G53" s="10"/>
      <c r="H53" s="10"/>
      <c r="I53" s="10"/>
      <c r="J53" s="10"/>
      <c r="K53" s="17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x14ac:dyDescent="0.25">
      <c r="A54" s="19"/>
      <c r="B54" s="17"/>
      <c r="C54" s="22"/>
      <c r="D54" s="22"/>
      <c r="E54" s="22"/>
      <c r="F54" s="22"/>
      <c r="G54" s="22"/>
      <c r="H54" s="22"/>
      <c r="I54" s="22"/>
      <c r="J54" s="22"/>
      <c r="K54" s="17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x14ac:dyDescent="0.25">
      <c r="A55" s="19"/>
      <c r="B55" s="17"/>
      <c r="C55" s="24"/>
      <c r="D55" s="26"/>
      <c r="E55" s="26"/>
      <c r="F55" s="22"/>
      <c r="G55" s="22"/>
      <c r="H55" s="22"/>
      <c r="I55" s="22"/>
      <c r="J55" s="22"/>
      <c r="K55" s="17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x14ac:dyDescent="0.25">
      <c r="A56" s="19"/>
      <c r="B56" s="17"/>
      <c r="C56" s="55"/>
      <c r="D56" s="61"/>
      <c r="E56" s="22"/>
      <c r="F56" s="22"/>
      <c r="G56" s="25"/>
      <c r="H56" s="25"/>
      <c r="I56" s="22"/>
      <c r="J56" s="25"/>
      <c r="K56" s="17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x14ac:dyDescent="0.25">
      <c r="A57" s="19"/>
      <c r="B57" s="17"/>
      <c r="C57" s="60"/>
      <c r="D57" s="61"/>
      <c r="E57" s="22"/>
      <c r="F57" s="22"/>
      <c r="G57" s="25"/>
      <c r="H57" s="25"/>
      <c r="I57" s="22"/>
      <c r="J57" s="25"/>
      <c r="K57" s="17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x14ac:dyDescent="0.25">
      <c r="A58" s="19"/>
      <c r="B58" s="17"/>
      <c r="C58" s="60"/>
      <c r="D58" s="61"/>
      <c r="E58" s="22"/>
      <c r="F58" s="22"/>
      <c r="G58" s="25"/>
      <c r="H58" s="25"/>
      <c r="I58" s="22"/>
      <c r="J58" s="25"/>
      <c r="K58" s="17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x14ac:dyDescent="0.25">
      <c r="A59" s="19"/>
      <c r="B59" s="17"/>
      <c r="C59" s="35"/>
      <c r="D59" s="35"/>
      <c r="E59" s="35"/>
      <c r="F59" s="35"/>
      <c r="G59" s="35"/>
      <c r="H59" s="35"/>
      <c r="I59" s="35"/>
      <c r="J59" s="35"/>
      <c r="K59" s="17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x14ac:dyDescent="0.25">
      <c r="A60" s="19"/>
      <c r="B60" s="17"/>
      <c r="C60" s="66"/>
      <c r="D60" s="26"/>
      <c r="E60" s="26"/>
      <c r="F60" s="26"/>
      <c r="G60" s="26"/>
      <c r="H60" s="26"/>
      <c r="I60" s="26"/>
      <c r="J60" s="26"/>
      <c r="K60" s="17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x14ac:dyDescent="0.25">
      <c r="A61" s="19"/>
      <c r="B61" s="17"/>
      <c r="C61" s="54"/>
      <c r="D61" s="22"/>
      <c r="E61" s="22"/>
      <c r="F61" s="22"/>
      <c r="G61" s="25"/>
      <c r="H61" s="25"/>
      <c r="I61" s="22"/>
      <c r="J61" s="25"/>
      <c r="K61" s="17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x14ac:dyDescent="0.25">
      <c r="A62" s="19"/>
      <c r="B62" s="17"/>
      <c r="C62" s="54"/>
      <c r="D62" s="22"/>
      <c r="E62" s="22"/>
      <c r="F62" s="22"/>
      <c r="G62" s="25"/>
      <c r="H62" s="25"/>
      <c r="I62" s="22"/>
      <c r="J62" s="25"/>
      <c r="K62" s="17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x14ac:dyDescent="0.25">
      <c r="A63" s="19"/>
      <c r="B63" s="17"/>
      <c r="C63" s="54"/>
      <c r="D63" s="22"/>
      <c r="E63" s="22"/>
      <c r="F63" s="22"/>
      <c r="G63" s="25"/>
      <c r="H63" s="25"/>
      <c r="I63" s="22"/>
      <c r="J63" s="25"/>
      <c r="K63" s="17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x14ac:dyDescent="0.25">
      <c r="A64" s="19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x14ac:dyDescent="0.25">
      <c r="A65" s="19"/>
      <c r="B65" s="17"/>
      <c r="C65" s="22"/>
      <c r="D65" s="23"/>
      <c r="E65" s="10"/>
      <c r="F65" s="10"/>
      <c r="G65" s="10"/>
      <c r="H65" s="10"/>
      <c r="I65" s="10"/>
      <c r="J65" s="10"/>
      <c r="K65" s="17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x14ac:dyDescent="0.25">
      <c r="A66" s="19"/>
      <c r="B66" s="17"/>
      <c r="C66" s="22"/>
      <c r="D66" s="22"/>
      <c r="E66" s="22"/>
      <c r="F66" s="22"/>
      <c r="G66" s="22"/>
      <c r="H66" s="22"/>
      <c r="I66" s="22"/>
      <c r="J66" s="22"/>
      <c r="K66" s="17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x14ac:dyDescent="0.25">
      <c r="A67" s="19"/>
      <c r="B67" s="17"/>
      <c r="C67" s="56"/>
      <c r="D67" s="61"/>
      <c r="E67" s="62"/>
      <c r="F67" s="22"/>
      <c r="G67" s="22"/>
      <c r="H67" s="22"/>
      <c r="I67" s="22"/>
      <c r="J67" s="22"/>
      <c r="K67" s="17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x14ac:dyDescent="0.25">
      <c r="A68" s="19"/>
      <c r="B68" s="17"/>
      <c r="C68" s="54"/>
      <c r="D68" s="61"/>
      <c r="E68" s="61"/>
      <c r="F68" s="22"/>
      <c r="G68" s="25"/>
      <c r="H68" s="25"/>
      <c r="I68" s="22"/>
      <c r="J68" s="25"/>
      <c r="K68" s="17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x14ac:dyDescent="0.25">
      <c r="A69" s="19"/>
      <c r="B69" s="17"/>
      <c r="C69" s="54"/>
      <c r="D69" s="61"/>
      <c r="E69" s="61"/>
      <c r="F69" s="22"/>
      <c r="G69" s="25"/>
      <c r="H69" s="25"/>
      <c r="I69" s="22"/>
      <c r="J69" s="25"/>
      <c r="K69" s="17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x14ac:dyDescent="0.25">
      <c r="A70" s="19"/>
      <c r="B70" s="17"/>
      <c r="C70" s="54"/>
      <c r="D70" s="63"/>
      <c r="E70" s="61"/>
      <c r="F70" s="22"/>
      <c r="G70" s="25"/>
      <c r="H70" s="25"/>
      <c r="I70" s="22"/>
      <c r="J70" s="25"/>
      <c r="K70" s="17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x14ac:dyDescent="0.25">
      <c r="A71" s="19"/>
      <c r="B71" s="17"/>
      <c r="C71" s="64"/>
      <c r="D71" s="65"/>
      <c r="E71" s="35"/>
      <c r="F71" s="35"/>
      <c r="G71" s="35"/>
      <c r="H71" s="35"/>
      <c r="I71" s="35"/>
      <c r="J71" s="35"/>
      <c r="K71" s="17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x14ac:dyDescent="0.25">
      <c r="A72" s="19"/>
      <c r="B72" s="17"/>
      <c r="C72" s="26"/>
      <c r="D72" s="62"/>
      <c r="E72" s="62"/>
      <c r="F72" s="26"/>
      <c r="G72" s="26"/>
      <c r="H72" s="26"/>
      <c r="I72" s="26"/>
      <c r="J72" s="26"/>
      <c r="K72" s="17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x14ac:dyDescent="0.25">
      <c r="A73" s="19"/>
      <c r="B73" s="17"/>
      <c r="C73" s="56"/>
      <c r="D73" s="61"/>
      <c r="E73" s="61"/>
      <c r="F73" s="22"/>
      <c r="G73" s="25"/>
      <c r="H73" s="25"/>
      <c r="I73" s="22"/>
      <c r="J73" s="25"/>
      <c r="K73" s="17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x14ac:dyDescent="0.25">
      <c r="A74" s="19"/>
      <c r="B74" s="17"/>
      <c r="C74" s="54"/>
      <c r="D74" s="61"/>
      <c r="E74" s="61"/>
      <c r="F74" s="22"/>
      <c r="G74" s="25"/>
      <c r="H74" s="25"/>
      <c r="I74" s="22"/>
      <c r="J74" s="25"/>
      <c r="K74" s="17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x14ac:dyDescent="0.25">
      <c r="A75" s="19"/>
      <c r="B75" s="17"/>
      <c r="C75" s="54"/>
      <c r="D75" s="61"/>
      <c r="E75" s="61"/>
      <c r="F75" s="22"/>
      <c r="G75" s="25"/>
      <c r="H75" s="25"/>
      <c r="I75" s="22"/>
      <c r="J75" s="25"/>
      <c r="K75" s="17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x14ac:dyDescent="0.25">
      <c r="A76" s="1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x14ac:dyDescent="0.25">
      <c r="A77" s="19"/>
      <c r="B77" s="17"/>
      <c r="C77" s="22"/>
      <c r="D77" s="23"/>
      <c r="E77" s="10"/>
      <c r="F77" s="10"/>
      <c r="G77" s="10"/>
      <c r="H77" s="10"/>
      <c r="I77" s="10"/>
      <c r="J77" s="10"/>
      <c r="K77" s="17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x14ac:dyDescent="0.25">
      <c r="A78" s="19"/>
      <c r="B78" s="17"/>
      <c r="C78" s="22"/>
      <c r="D78" s="22"/>
      <c r="E78" s="22"/>
      <c r="F78" s="22"/>
      <c r="G78" s="22"/>
      <c r="H78" s="22"/>
      <c r="I78" s="22"/>
      <c r="J78" s="22"/>
      <c r="K78" s="17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x14ac:dyDescent="0.25">
      <c r="A79" s="19"/>
      <c r="B79" s="17"/>
      <c r="C79" s="24"/>
      <c r="D79" s="26"/>
      <c r="E79" s="26"/>
      <c r="F79" s="22"/>
      <c r="G79" s="22"/>
      <c r="H79" s="22"/>
      <c r="I79" s="22"/>
      <c r="J79" s="22"/>
      <c r="K79" s="17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x14ac:dyDescent="0.25">
      <c r="A80" s="19"/>
      <c r="B80" s="17"/>
      <c r="C80" s="60"/>
      <c r="D80" s="61"/>
      <c r="E80" s="22"/>
      <c r="F80" s="22"/>
      <c r="G80" s="25"/>
      <c r="H80" s="25"/>
      <c r="I80" s="22"/>
      <c r="J80" s="25"/>
      <c r="K80" s="17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x14ac:dyDescent="0.25">
      <c r="A81" s="19"/>
      <c r="B81" s="17"/>
      <c r="C81" s="60"/>
      <c r="D81" s="61"/>
      <c r="E81" s="22"/>
      <c r="F81" s="22"/>
      <c r="G81" s="25"/>
      <c r="H81" s="25"/>
      <c r="I81" s="22"/>
      <c r="J81" s="25"/>
      <c r="K81" s="17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x14ac:dyDescent="0.25">
      <c r="A82" s="19"/>
      <c r="B82" s="17"/>
      <c r="C82" s="60"/>
      <c r="D82" s="61"/>
      <c r="E82" s="22"/>
      <c r="F82" s="22"/>
      <c r="G82" s="25"/>
      <c r="H82" s="25"/>
      <c r="I82" s="22"/>
      <c r="J82" s="25"/>
      <c r="K82" s="17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x14ac:dyDescent="0.25">
      <c r="A83" s="19"/>
      <c r="B83" s="17"/>
      <c r="C83" s="35"/>
      <c r="D83" s="35"/>
      <c r="E83" s="35"/>
      <c r="F83" s="35"/>
      <c r="G83" s="35"/>
      <c r="H83" s="35"/>
      <c r="I83" s="35"/>
      <c r="J83" s="35"/>
      <c r="K83" s="17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x14ac:dyDescent="0.25">
      <c r="A84" s="19"/>
      <c r="B84" s="17"/>
      <c r="C84" s="60"/>
      <c r="D84" s="26"/>
      <c r="E84" s="26"/>
      <c r="F84" s="26"/>
      <c r="G84" s="26"/>
      <c r="H84" s="26"/>
      <c r="I84" s="26"/>
      <c r="J84" s="26"/>
      <c r="K84" s="17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x14ac:dyDescent="0.25">
      <c r="A85" s="19"/>
      <c r="B85" s="17"/>
      <c r="C85" s="55"/>
      <c r="D85" s="22"/>
      <c r="E85" s="22"/>
      <c r="F85" s="22"/>
      <c r="G85" s="25"/>
      <c r="H85" s="25"/>
      <c r="I85" s="22"/>
      <c r="J85" s="25"/>
      <c r="K85" s="17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x14ac:dyDescent="0.25">
      <c r="A86" s="19"/>
      <c r="B86" s="17"/>
      <c r="C86" s="54"/>
      <c r="D86" s="22"/>
      <c r="E86" s="22"/>
      <c r="F86" s="22"/>
      <c r="G86" s="25"/>
      <c r="H86" s="25"/>
      <c r="I86" s="22"/>
      <c r="J86" s="25"/>
      <c r="K86" s="17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x14ac:dyDescent="0.25">
      <c r="A87" s="19"/>
      <c r="B87" s="17"/>
      <c r="C87" s="54"/>
      <c r="D87" s="22"/>
      <c r="E87" s="22"/>
      <c r="F87" s="22"/>
      <c r="G87" s="25"/>
      <c r="H87" s="25"/>
      <c r="I87" s="22"/>
      <c r="J87" s="25"/>
      <c r="K87" s="17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x14ac:dyDescent="0.25">
      <c r="A88" s="19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x14ac:dyDescent="0.25">
      <c r="A89" s="19"/>
      <c r="B89" s="17"/>
      <c r="C89" s="22"/>
      <c r="D89" s="23"/>
      <c r="E89" s="10"/>
      <c r="F89" s="10"/>
      <c r="G89" s="10"/>
      <c r="H89" s="10"/>
      <c r="I89" s="10"/>
      <c r="J89" s="10"/>
      <c r="K89" s="17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x14ac:dyDescent="0.25">
      <c r="A90" s="19"/>
      <c r="B90" s="17"/>
      <c r="C90" s="22"/>
      <c r="D90" s="22"/>
      <c r="E90" s="22"/>
      <c r="F90" s="22"/>
      <c r="G90" s="22"/>
      <c r="H90" s="22"/>
      <c r="I90" s="22"/>
      <c r="J90" s="22"/>
      <c r="K90" s="17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x14ac:dyDescent="0.25">
      <c r="A91" s="19"/>
      <c r="B91" s="17"/>
      <c r="C91" s="66"/>
      <c r="D91" s="61"/>
      <c r="E91" s="62"/>
      <c r="F91" s="22"/>
      <c r="G91" s="22"/>
      <c r="H91" s="22"/>
      <c r="I91" s="22"/>
      <c r="J91" s="22"/>
      <c r="K91" s="17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x14ac:dyDescent="0.25">
      <c r="A92" s="19"/>
      <c r="B92" s="17"/>
      <c r="C92" s="54"/>
      <c r="D92" s="61"/>
      <c r="E92" s="61"/>
      <c r="F92" s="22"/>
      <c r="G92" s="25"/>
      <c r="H92" s="25"/>
      <c r="I92" s="22"/>
      <c r="J92" s="25"/>
      <c r="K92" s="17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x14ac:dyDescent="0.25">
      <c r="A93" s="19"/>
      <c r="B93" s="17"/>
      <c r="C93" s="54"/>
      <c r="D93" s="61"/>
      <c r="E93" s="61"/>
      <c r="F93" s="22"/>
      <c r="G93" s="25"/>
      <c r="H93" s="25"/>
      <c r="I93" s="22"/>
      <c r="J93" s="25"/>
      <c r="K93" s="17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x14ac:dyDescent="0.25">
      <c r="A94" s="19"/>
      <c r="B94" s="17"/>
      <c r="C94" s="54"/>
      <c r="D94" s="63"/>
      <c r="E94" s="61"/>
      <c r="F94" s="22"/>
      <c r="G94" s="25"/>
      <c r="H94" s="25"/>
      <c r="I94" s="22"/>
      <c r="J94" s="25"/>
      <c r="K94" s="17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x14ac:dyDescent="0.25">
      <c r="A95" s="19"/>
      <c r="B95" s="17"/>
      <c r="C95" s="64"/>
      <c r="D95" s="65"/>
      <c r="E95" s="35"/>
      <c r="F95" s="35"/>
      <c r="G95" s="35"/>
      <c r="H95" s="35"/>
      <c r="I95" s="35"/>
      <c r="J95" s="35"/>
      <c r="K95" s="17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x14ac:dyDescent="0.25">
      <c r="A96" s="19"/>
      <c r="B96" s="17"/>
      <c r="C96" s="26"/>
      <c r="D96" s="62"/>
      <c r="E96" s="62"/>
      <c r="F96" s="26"/>
      <c r="G96" s="26"/>
      <c r="H96" s="26"/>
      <c r="I96" s="26"/>
      <c r="J96" s="26"/>
      <c r="K96" s="17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x14ac:dyDescent="0.25">
      <c r="A97" s="19"/>
      <c r="B97" s="17"/>
      <c r="C97" s="56"/>
      <c r="D97" s="61"/>
      <c r="E97" s="61"/>
      <c r="F97" s="22"/>
      <c r="G97" s="25"/>
      <c r="H97" s="25"/>
      <c r="I97" s="22"/>
      <c r="J97" s="25"/>
      <c r="K97" s="17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x14ac:dyDescent="0.25">
      <c r="A98" s="19"/>
      <c r="B98" s="17"/>
      <c r="C98" s="54"/>
      <c r="D98" s="61"/>
      <c r="E98" s="61"/>
      <c r="F98" s="22"/>
      <c r="G98" s="25"/>
      <c r="H98" s="25"/>
      <c r="I98" s="22"/>
      <c r="J98" s="25"/>
      <c r="K98" s="17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x14ac:dyDescent="0.25">
      <c r="A99" s="19"/>
      <c r="B99" s="17"/>
      <c r="C99" s="54"/>
      <c r="D99" s="61"/>
      <c r="E99" s="61"/>
      <c r="F99" s="22"/>
      <c r="G99" s="25"/>
      <c r="H99" s="25"/>
      <c r="I99" s="22"/>
      <c r="J99" s="25"/>
      <c r="K99" s="17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x14ac:dyDescent="0.25">
      <c r="A100" s="19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x14ac:dyDescent="0.25">
      <c r="A101" s="19"/>
      <c r="B101" s="17"/>
      <c r="C101" s="22"/>
      <c r="D101" s="23"/>
      <c r="E101" s="10"/>
      <c r="F101" s="10"/>
      <c r="G101" s="10"/>
      <c r="H101" s="10"/>
      <c r="I101" s="10"/>
      <c r="J101" s="10"/>
      <c r="K101" s="17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x14ac:dyDescent="0.25">
      <c r="A102" s="19"/>
      <c r="B102" s="17"/>
      <c r="C102" s="22"/>
      <c r="D102" s="22"/>
      <c r="E102" s="22"/>
      <c r="F102" s="22"/>
      <c r="G102" s="22"/>
      <c r="H102" s="22"/>
      <c r="I102" s="22"/>
      <c r="J102" s="22"/>
      <c r="K102" s="17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x14ac:dyDescent="0.25">
      <c r="A103" s="19"/>
      <c r="B103" s="17"/>
      <c r="C103" s="56"/>
      <c r="D103" s="26"/>
      <c r="E103" s="26"/>
      <c r="F103" s="22"/>
      <c r="G103" s="22"/>
      <c r="H103" s="22"/>
      <c r="I103" s="22"/>
      <c r="J103" s="22"/>
      <c r="K103" s="17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x14ac:dyDescent="0.25">
      <c r="A104" s="19"/>
      <c r="B104" s="17"/>
      <c r="C104" s="54"/>
      <c r="D104" s="61"/>
      <c r="E104" s="22"/>
      <c r="F104" s="22"/>
      <c r="G104" s="25"/>
      <c r="H104" s="25"/>
      <c r="I104" s="22"/>
      <c r="J104" s="25"/>
      <c r="K104" s="17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x14ac:dyDescent="0.25">
      <c r="A105" s="19"/>
      <c r="B105" s="17"/>
      <c r="C105" s="54"/>
      <c r="D105" s="61"/>
      <c r="E105" s="22"/>
      <c r="F105" s="22"/>
      <c r="G105" s="25"/>
      <c r="H105" s="25"/>
      <c r="I105" s="22"/>
      <c r="J105" s="25"/>
      <c r="K105" s="17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x14ac:dyDescent="0.25">
      <c r="A106" s="19"/>
      <c r="B106" s="17"/>
      <c r="C106" s="54"/>
      <c r="D106" s="61"/>
      <c r="E106" s="22"/>
      <c r="F106" s="22"/>
      <c r="G106" s="25"/>
      <c r="H106" s="25"/>
      <c r="I106" s="22"/>
      <c r="J106" s="25"/>
      <c r="K106" s="17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x14ac:dyDescent="0.25">
      <c r="A107" s="19"/>
      <c r="B107" s="17"/>
      <c r="C107" s="35"/>
      <c r="D107" s="35"/>
      <c r="E107" s="35"/>
      <c r="F107" s="35"/>
      <c r="G107" s="35"/>
      <c r="H107" s="35"/>
      <c r="I107" s="35"/>
      <c r="J107" s="35"/>
      <c r="K107" s="17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x14ac:dyDescent="0.25">
      <c r="A108" s="19"/>
      <c r="B108" s="17"/>
      <c r="C108" s="60"/>
      <c r="D108" s="26"/>
      <c r="E108" s="26"/>
      <c r="F108" s="26"/>
      <c r="G108" s="26"/>
      <c r="H108" s="26"/>
      <c r="I108" s="26"/>
      <c r="J108" s="26"/>
      <c r="K108" s="17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x14ac:dyDescent="0.25">
      <c r="A109" s="19"/>
      <c r="B109" s="17"/>
      <c r="C109" s="55"/>
      <c r="D109" s="22"/>
      <c r="E109" s="22"/>
      <c r="F109" s="22"/>
      <c r="G109" s="25"/>
      <c r="H109" s="25"/>
      <c r="I109" s="22"/>
      <c r="J109" s="25"/>
      <c r="K109" s="17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x14ac:dyDescent="0.25">
      <c r="A110" s="19"/>
      <c r="B110" s="17"/>
      <c r="C110" s="54"/>
      <c r="D110" s="22"/>
      <c r="E110" s="22"/>
      <c r="F110" s="22"/>
      <c r="G110" s="25"/>
      <c r="H110" s="25"/>
      <c r="I110" s="22"/>
      <c r="J110" s="25"/>
      <c r="K110" s="17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x14ac:dyDescent="0.25">
      <c r="A111" s="19"/>
      <c r="B111" s="17"/>
      <c r="C111" s="54"/>
      <c r="D111" s="22"/>
      <c r="E111" s="22"/>
      <c r="F111" s="22"/>
      <c r="G111" s="25"/>
      <c r="H111" s="25"/>
      <c r="I111" s="22"/>
      <c r="J111" s="25"/>
      <c r="K111" s="17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x14ac:dyDescent="0.25">
      <c r="A112" s="19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5">
      <c r="A113" s="19"/>
      <c r="B113" s="17"/>
      <c r="C113" s="22"/>
      <c r="D113" s="23"/>
      <c r="E113" s="10"/>
      <c r="F113" s="10"/>
      <c r="G113" s="10"/>
      <c r="H113" s="10"/>
      <c r="I113" s="10"/>
      <c r="J113" s="10"/>
      <c r="K113" s="17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5">
      <c r="A114" s="19"/>
      <c r="B114" s="17"/>
      <c r="C114" s="22"/>
      <c r="D114" s="22"/>
      <c r="E114" s="22"/>
      <c r="F114" s="22"/>
      <c r="G114" s="22"/>
      <c r="H114" s="22"/>
      <c r="I114" s="22"/>
      <c r="J114" s="22"/>
      <c r="K114" s="17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5">
      <c r="A115" s="19"/>
      <c r="B115" s="17"/>
      <c r="C115" s="22"/>
      <c r="D115" s="22"/>
      <c r="E115" s="22"/>
      <c r="F115" s="22"/>
      <c r="G115" s="22"/>
      <c r="H115" s="22"/>
      <c r="I115" s="22"/>
      <c r="J115" s="22"/>
      <c r="K115" s="17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5">
      <c r="A116" s="19"/>
      <c r="B116" s="17"/>
      <c r="C116" s="22"/>
      <c r="D116" s="22"/>
      <c r="E116" s="22"/>
      <c r="F116" s="22"/>
      <c r="G116" s="25"/>
      <c r="H116" s="25"/>
      <c r="I116" s="22"/>
      <c r="J116" s="25"/>
      <c r="K116" s="17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5">
      <c r="A117" s="19"/>
      <c r="B117" s="17"/>
      <c r="C117" s="22"/>
      <c r="D117" s="22"/>
      <c r="E117" s="22"/>
      <c r="F117" s="22"/>
      <c r="G117" s="25"/>
      <c r="H117" s="25"/>
      <c r="I117" s="22"/>
      <c r="J117" s="25"/>
      <c r="K117" s="17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5">
      <c r="A118" s="19"/>
      <c r="B118" s="17"/>
      <c r="C118" s="22"/>
      <c r="D118" s="22"/>
      <c r="E118" s="22"/>
      <c r="F118" s="22"/>
      <c r="G118" s="25"/>
      <c r="H118" s="25"/>
      <c r="I118" s="22"/>
      <c r="J118" s="25"/>
      <c r="K118" s="17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5">
      <c r="A119" s="19"/>
      <c r="B119" s="17"/>
      <c r="C119" s="35"/>
      <c r="D119" s="35"/>
      <c r="E119" s="35"/>
      <c r="F119" s="35"/>
      <c r="G119" s="35"/>
      <c r="H119" s="35"/>
      <c r="I119" s="35"/>
      <c r="J119" s="35"/>
      <c r="K119" s="17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5">
      <c r="A120" s="19"/>
      <c r="B120" s="17"/>
      <c r="C120" s="22"/>
      <c r="D120" s="26"/>
      <c r="E120" s="26"/>
      <c r="F120" s="26"/>
      <c r="G120" s="26"/>
      <c r="H120" s="26"/>
      <c r="I120" s="26"/>
      <c r="J120" s="26"/>
      <c r="K120" s="17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5">
      <c r="A121" s="19"/>
      <c r="B121" s="17"/>
      <c r="C121" s="24"/>
      <c r="D121" s="22"/>
      <c r="E121" s="22"/>
      <c r="F121" s="22"/>
      <c r="G121" s="25"/>
      <c r="H121" s="25"/>
      <c r="I121" s="22"/>
      <c r="J121" s="25"/>
      <c r="K121" s="17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5">
      <c r="A122" s="19"/>
      <c r="B122" s="17"/>
      <c r="C122" s="22"/>
      <c r="D122" s="22"/>
      <c r="E122" s="22"/>
      <c r="F122" s="22"/>
      <c r="G122" s="25"/>
      <c r="H122" s="25"/>
      <c r="I122" s="22"/>
      <c r="J122" s="25"/>
      <c r="K122" s="17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A123" s="19"/>
      <c r="B123" s="17"/>
      <c r="C123" s="22"/>
      <c r="D123" s="22"/>
      <c r="E123" s="22"/>
      <c r="F123" s="22"/>
      <c r="G123" s="25"/>
      <c r="H123" s="25"/>
      <c r="I123" s="22"/>
      <c r="J123" s="25"/>
      <c r="K123" s="17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A124" s="19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A125" s="19"/>
      <c r="B125" s="17"/>
      <c r="C125" s="22"/>
      <c r="D125" s="23"/>
      <c r="E125" s="10"/>
      <c r="F125" s="10"/>
      <c r="G125" s="10"/>
      <c r="H125" s="10"/>
      <c r="I125" s="10"/>
      <c r="J125" s="10"/>
      <c r="K125" s="17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A126" s="19"/>
      <c r="B126" s="17"/>
      <c r="C126" s="22"/>
      <c r="D126" s="22"/>
      <c r="E126" s="22"/>
      <c r="F126" s="22"/>
      <c r="G126" s="22"/>
      <c r="H126" s="22"/>
      <c r="I126" s="22"/>
      <c r="J126" s="22"/>
      <c r="K126" s="17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A127" s="19"/>
      <c r="B127" s="17"/>
      <c r="C127" s="26"/>
      <c r="D127" s="22"/>
      <c r="E127" s="22"/>
      <c r="F127" s="22"/>
      <c r="G127" s="22"/>
      <c r="H127" s="22"/>
      <c r="I127" s="22"/>
      <c r="J127" s="22"/>
      <c r="K127" s="17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A128" s="19"/>
      <c r="B128" s="17"/>
      <c r="C128" s="22"/>
      <c r="D128" s="22"/>
      <c r="E128" s="22"/>
      <c r="F128" s="22"/>
      <c r="G128" s="25"/>
      <c r="H128" s="25"/>
      <c r="I128" s="22"/>
      <c r="J128" s="25"/>
      <c r="K128" s="17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x14ac:dyDescent="0.25">
      <c r="A129" s="19"/>
      <c r="B129" s="17"/>
      <c r="C129" s="22"/>
      <c r="D129" s="22"/>
      <c r="E129" s="22"/>
      <c r="F129" s="22"/>
      <c r="G129" s="25"/>
      <c r="H129" s="25"/>
      <c r="I129" s="22"/>
      <c r="J129" s="25"/>
      <c r="K129" s="17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x14ac:dyDescent="0.25">
      <c r="A130" s="19"/>
      <c r="B130" s="17"/>
      <c r="C130" s="22"/>
      <c r="D130" s="22"/>
      <c r="E130" s="22"/>
      <c r="F130" s="22"/>
      <c r="G130" s="25"/>
      <c r="H130" s="25"/>
      <c r="I130" s="22"/>
      <c r="J130" s="25"/>
      <c r="K130" s="17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x14ac:dyDescent="0.25">
      <c r="A131" s="19"/>
      <c r="B131" s="17"/>
      <c r="C131" s="35"/>
      <c r="D131" s="35"/>
      <c r="E131" s="35"/>
      <c r="F131" s="35"/>
      <c r="G131" s="35"/>
      <c r="H131" s="35"/>
      <c r="I131" s="35"/>
      <c r="J131" s="35"/>
      <c r="K131" s="17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x14ac:dyDescent="0.25">
      <c r="A132" s="19"/>
      <c r="B132" s="17"/>
      <c r="C132" s="22"/>
      <c r="D132" s="26"/>
      <c r="E132" s="26"/>
      <c r="F132" s="26"/>
      <c r="G132" s="26"/>
      <c r="H132" s="26"/>
      <c r="I132" s="26"/>
      <c r="J132" s="26"/>
      <c r="K132" s="17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x14ac:dyDescent="0.25">
      <c r="A133" s="19"/>
      <c r="B133" s="17"/>
      <c r="C133" s="24"/>
      <c r="D133" s="22"/>
      <c r="E133" s="22"/>
      <c r="F133" s="22"/>
      <c r="G133" s="25"/>
      <c r="H133" s="25"/>
      <c r="I133" s="22"/>
      <c r="J133" s="25"/>
      <c r="K133" s="17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x14ac:dyDescent="0.25">
      <c r="A134" s="19"/>
      <c r="B134" s="17"/>
      <c r="C134" s="22"/>
      <c r="D134" s="22"/>
      <c r="E134" s="22"/>
      <c r="F134" s="22"/>
      <c r="G134" s="25"/>
      <c r="H134" s="25"/>
      <c r="I134" s="22"/>
      <c r="J134" s="25"/>
      <c r="K134" s="17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x14ac:dyDescent="0.25">
      <c r="A135" s="19"/>
      <c r="B135" s="17"/>
      <c r="C135" s="22"/>
      <c r="D135" s="22"/>
      <c r="E135" s="22"/>
      <c r="F135" s="22"/>
      <c r="G135" s="25"/>
      <c r="H135" s="25"/>
      <c r="I135" s="22"/>
      <c r="J135" s="25"/>
      <c r="K135" s="17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x14ac:dyDescent="0.25">
      <c r="A136" s="19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x14ac:dyDescent="0.25">
      <c r="A137" s="19"/>
      <c r="B137" s="17"/>
      <c r="C137" s="22"/>
      <c r="D137" s="23"/>
      <c r="E137" s="10"/>
      <c r="F137" s="10"/>
      <c r="G137" s="10"/>
      <c r="H137" s="10"/>
      <c r="I137" s="10"/>
      <c r="J137" s="10"/>
      <c r="K137" s="17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x14ac:dyDescent="0.25">
      <c r="A138" s="19"/>
      <c r="B138" s="17"/>
      <c r="C138" s="22"/>
      <c r="D138" s="22"/>
      <c r="E138" s="22"/>
      <c r="F138" s="22"/>
      <c r="G138" s="22"/>
      <c r="H138" s="22"/>
      <c r="I138" s="22"/>
      <c r="J138" s="22"/>
      <c r="K138" s="17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x14ac:dyDescent="0.25">
      <c r="A139" s="19"/>
      <c r="B139" s="17"/>
      <c r="C139" s="22"/>
      <c r="D139" s="22"/>
      <c r="E139" s="22"/>
      <c r="F139" s="22"/>
      <c r="G139" s="22"/>
      <c r="H139" s="22"/>
      <c r="I139" s="22"/>
      <c r="J139" s="22"/>
      <c r="K139" s="17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x14ac:dyDescent="0.25">
      <c r="A140" s="19"/>
      <c r="B140" s="17"/>
      <c r="C140" s="22"/>
      <c r="D140" s="22"/>
      <c r="E140" s="22"/>
      <c r="F140" s="22"/>
      <c r="G140" s="25"/>
      <c r="H140" s="25"/>
      <c r="I140" s="22"/>
      <c r="J140" s="25"/>
      <c r="K140" s="17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x14ac:dyDescent="0.25">
      <c r="A141" s="19"/>
      <c r="B141" s="17"/>
      <c r="C141" s="22"/>
      <c r="D141" s="22"/>
      <c r="E141" s="22"/>
      <c r="F141" s="22"/>
      <c r="G141" s="25"/>
      <c r="H141" s="25"/>
      <c r="I141" s="22"/>
      <c r="J141" s="25"/>
      <c r="K141" s="17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x14ac:dyDescent="0.25">
      <c r="A142" s="19"/>
      <c r="B142" s="17"/>
      <c r="C142" s="22"/>
      <c r="D142" s="22"/>
      <c r="E142" s="22"/>
      <c r="F142" s="22"/>
      <c r="G142" s="25"/>
      <c r="H142" s="25"/>
      <c r="I142" s="22"/>
      <c r="J142" s="25"/>
      <c r="K142" s="17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x14ac:dyDescent="0.25">
      <c r="A143" s="19"/>
      <c r="B143" s="17"/>
      <c r="C143" s="35"/>
      <c r="D143" s="35"/>
      <c r="E143" s="35"/>
      <c r="F143" s="35"/>
      <c r="G143" s="35"/>
      <c r="H143" s="35"/>
      <c r="I143" s="35"/>
      <c r="J143" s="35"/>
      <c r="K143" s="17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x14ac:dyDescent="0.25">
      <c r="A144" s="19"/>
      <c r="B144" s="17"/>
      <c r="C144" s="22"/>
      <c r="D144" s="26"/>
      <c r="E144" s="26"/>
      <c r="F144" s="26"/>
      <c r="G144" s="26"/>
      <c r="H144" s="26"/>
      <c r="I144" s="26"/>
      <c r="J144" s="26"/>
      <c r="K144" s="17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x14ac:dyDescent="0.25">
      <c r="A145" s="19"/>
      <c r="B145" s="17"/>
      <c r="C145" s="22"/>
      <c r="D145" s="22"/>
      <c r="E145" s="22"/>
      <c r="F145" s="22"/>
      <c r="G145" s="25"/>
      <c r="H145" s="25"/>
      <c r="I145" s="22"/>
      <c r="J145" s="25"/>
      <c r="K145" s="17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x14ac:dyDescent="0.25">
      <c r="A146" s="19"/>
      <c r="B146" s="17"/>
      <c r="C146" s="22"/>
      <c r="D146" s="22"/>
      <c r="E146" s="22"/>
      <c r="F146" s="22"/>
      <c r="G146" s="25"/>
      <c r="H146" s="25"/>
      <c r="I146" s="22"/>
      <c r="J146" s="25"/>
      <c r="K146" s="17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x14ac:dyDescent="0.25">
      <c r="A147" s="19"/>
      <c r="B147" s="17"/>
      <c r="C147" s="22"/>
      <c r="D147" s="22"/>
      <c r="E147" s="22"/>
      <c r="F147" s="22"/>
      <c r="G147" s="25"/>
      <c r="H147" s="25"/>
      <c r="I147" s="22"/>
      <c r="J147" s="25"/>
      <c r="K147" s="17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x14ac:dyDescent="0.25">
      <c r="A148" s="19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x14ac:dyDescent="0.25">
      <c r="A149" s="19"/>
      <c r="B149" s="17"/>
      <c r="C149" s="22"/>
      <c r="D149" s="23"/>
      <c r="E149" s="10"/>
      <c r="F149" s="10"/>
      <c r="G149" s="10"/>
      <c r="H149" s="10"/>
      <c r="I149" s="10"/>
      <c r="J149" s="10"/>
      <c r="K149" s="17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x14ac:dyDescent="0.25">
      <c r="A150" s="19"/>
      <c r="B150" s="17"/>
      <c r="C150" s="22"/>
      <c r="D150" s="22"/>
      <c r="E150" s="22"/>
      <c r="F150" s="22"/>
      <c r="G150" s="22"/>
      <c r="H150" s="22"/>
      <c r="I150" s="22"/>
      <c r="J150" s="22"/>
      <c r="K150" s="17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x14ac:dyDescent="0.25">
      <c r="A151" s="19"/>
      <c r="B151" s="17"/>
      <c r="C151" s="26"/>
      <c r="D151" s="22"/>
      <c r="E151" s="22"/>
      <c r="F151" s="22"/>
      <c r="G151" s="22"/>
      <c r="H151" s="22"/>
      <c r="I151" s="22"/>
      <c r="J151" s="22"/>
      <c r="K151" s="17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x14ac:dyDescent="0.25">
      <c r="A152" s="19"/>
      <c r="B152" s="17"/>
      <c r="C152" s="22"/>
      <c r="D152" s="22"/>
      <c r="E152" s="22"/>
      <c r="F152" s="22"/>
      <c r="G152" s="25"/>
      <c r="H152" s="25"/>
      <c r="I152" s="22"/>
      <c r="J152" s="25"/>
      <c r="K152" s="17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x14ac:dyDescent="0.25">
      <c r="A153" s="19"/>
      <c r="B153" s="17"/>
      <c r="C153" s="22"/>
      <c r="D153" s="22"/>
      <c r="E153" s="22"/>
      <c r="F153" s="22"/>
      <c r="G153" s="25"/>
      <c r="H153" s="25"/>
      <c r="I153" s="22"/>
      <c r="J153" s="25"/>
      <c r="K153" s="17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x14ac:dyDescent="0.25">
      <c r="A154" s="19"/>
      <c r="B154" s="17"/>
      <c r="C154" s="22"/>
      <c r="D154" s="22"/>
      <c r="E154" s="22"/>
      <c r="F154" s="22"/>
      <c r="G154" s="25"/>
      <c r="H154" s="25"/>
      <c r="I154" s="22"/>
      <c r="J154" s="25"/>
      <c r="K154" s="17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x14ac:dyDescent="0.25">
      <c r="A155" s="19"/>
      <c r="B155" s="17"/>
      <c r="C155" s="35"/>
      <c r="D155" s="35"/>
      <c r="E155" s="35"/>
      <c r="F155" s="35"/>
      <c r="G155" s="35"/>
      <c r="H155" s="35"/>
      <c r="I155" s="35"/>
      <c r="J155" s="35"/>
      <c r="K155" s="17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x14ac:dyDescent="0.25">
      <c r="A156" s="19"/>
      <c r="B156" s="17"/>
      <c r="C156" s="22"/>
      <c r="D156" s="26"/>
      <c r="E156" s="26"/>
      <c r="F156" s="26"/>
      <c r="G156" s="26"/>
      <c r="H156" s="26"/>
      <c r="I156" s="26"/>
      <c r="J156" s="26"/>
      <c r="K156" s="17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x14ac:dyDescent="0.25">
      <c r="A157" s="19"/>
      <c r="B157" s="17"/>
      <c r="C157" s="22"/>
      <c r="D157" s="22"/>
      <c r="E157" s="22"/>
      <c r="F157" s="22"/>
      <c r="G157" s="25"/>
      <c r="H157" s="25"/>
      <c r="I157" s="22"/>
      <c r="J157" s="25"/>
      <c r="K157" s="17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x14ac:dyDescent="0.25">
      <c r="A158" s="19"/>
      <c r="B158" s="17"/>
      <c r="C158" s="22"/>
      <c r="D158" s="22"/>
      <c r="E158" s="22"/>
      <c r="F158" s="22"/>
      <c r="G158" s="25"/>
      <c r="H158" s="25"/>
      <c r="I158" s="22"/>
      <c r="J158" s="25"/>
      <c r="K158" s="17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x14ac:dyDescent="0.25">
      <c r="A159" s="19"/>
      <c r="B159" s="17"/>
      <c r="C159" s="22"/>
      <c r="D159" s="22"/>
      <c r="E159" s="22"/>
      <c r="F159" s="22"/>
      <c r="G159" s="25"/>
      <c r="H159" s="25"/>
      <c r="I159" s="22"/>
      <c r="J159" s="25"/>
      <c r="K159" s="17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x14ac:dyDescent="0.25">
      <c r="A160" s="19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x14ac:dyDescent="0.25">
      <c r="A161" s="19"/>
      <c r="B161" s="17"/>
      <c r="C161" s="22"/>
      <c r="D161" s="23"/>
      <c r="E161" s="10"/>
      <c r="F161" s="10"/>
      <c r="G161" s="10"/>
      <c r="H161" s="10"/>
      <c r="I161" s="10"/>
      <c r="J161" s="10"/>
      <c r="K161" s="17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x14ac:dyDescent="0.25">
      <c r="A162" s="19"/>
      <c r="B162" s="17"/>
      <c r="C162" s="22"/>
      <c r="D162" s="22"/>
      <c r="E162" s="22"/>
      <c r="F162" s="22"/>
      <c r="G162" s="22"/>
      <c r="H162" s="22"/>
      <c r="I162" s="22"/>
      <c r="J162" s="22"/>
      <c r="K162" s="17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x14ac:dyDescent="0.25">
      <c r="A163" s="19"/>
      <c r="B163" s="17"/>
      <c r="C163" s="22"/>
      <c r="D163" s="22"/>
      <c r="E163" s="22"/>
      <c r="F163" s="22"/>
      <c r="G163" s="22"/>
      <c r="H163" s="22"/>
      <c r="I163" s="22"/>
      <c r="J163" s="22"/>
      <c r="K163" s="17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x14ac:dyDescent="0.25">
      <c r="A164" s="19"/>
      <c r="B164" s="17"/>
      <c r="C164" s="22"/>
      <c r="D164" s="22"/>
      <c r="E164" s="22"/>
      <c r="F164" s="22"/>
      <c r="G164" s="25"/>
      <c r="H164" s="25"/>
      <c r="I164" s="22"/>
      <c r="J164" s="25"/>
      <c r="K164" s="17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x14ac:dyDescent="0.25">
      <c r="A165" s="19"/>
      <c r="B165" s="17"/>
      <c r="C165" s="22"/>
      <c r="D165" s="22"/>
      <c r="E165" s="22"/>
      <c r="F165" s="22"/>
      <c r="G165" s="25"/>
      <c r="H165" s="25"/>
      <c r="I165" s="22"/>
      <c r="J165" s="25"/>
      <c r="K165" s="17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x14ac:dyDescent="0.25">
      <c r="A166" s="19"/>
      <c r="B166" s="17"/>
      <c r="C166" s="22"/>
      <c r="D166" s="22"/>
      <c r="E166" s="22"/>
      <c r="F166" s="22"/>
      <c r="G166" s="25"/>
      <c r="H166" s="25"/>
      <c r="I166" s="22"/>
      <c r="J166" s="25"/>
      <c r="K166" s="17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x14ac:dyDescent="0.25">
      <c r="A167" s="19"/>
      <c r="B167" s="17"/>
      <c r="C167" s="35"/>
      <c r="D167" s="35"/>
      <c r="E167" s="35"/>
      <c r="F167" s="35"/>
      <c r="G167" s="35"/>
      <c r="H167" s="35"/>
      <c r="I167" s="35"/>
      <c r="J167" s="35"/>
      <c r="K167" s="17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x14ac:dyDescent="0.25">
      <c r="A168" s="19"/>
      <c r="B168" s="17"/>
      <c r="C168" s="22"/>
      <c r="D168" s="26"/>
      <c r="E168" s="26"/>
      <c r="F168" s="26"/>
      <c r="G168" s="26"/>
      <c r="H168" s="26"/>
      <c r="I168" s="26"/>
      <c r="J168" s="26"/>
      <c r="K168" s="17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x14ac:dyDescent="0.25">
      <c r="A169" s="19"/>
      <c r="B169" s="17"/>
      <c r="C169" s="22"/>
      <c r="D169" s="22"/>
      <c r="E169" s="22"/>
      <c r="F169" s="22"/>
      <c r="G169" s="25"/>
      <c r="H169" s="25"/>
      <c r="I169" s="22"/>
      <c r="J169" s="25"/>
      <c r="K169" s="17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x14ac:dyDescent="0.25">
      <c r="A170" s="19"/>
      <c r="B170" s="17"/>
      <c r="C170" s="22"/>
      <c r="D170" s="22"/>
      <c r="E170" s="22"/>
      <c r="F170" s="22"/>
      <c r="G170" s="25"/>
      <c r="H170" s="25"/>
      <c r="I170" s="22"/>
      <c r="J170" s="25"/>
      <c r="K170" s="17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x14ac:dyDescent="0.25">
      <c r="A171" s="19"/>
      <c r="B171" s="17"/>
      <c r="C171" s="22"/>
      <c r="D171" s="22"/>
      <c r="E171" s="22"/>
      <c r="F171" s="22"/>
      <c r="G171" s="25"/>
      <c r="H171" s="25"/>
      <c r="I171" s="22"/>
      <c r="J171" s="25"/>
      <c r="K171" s="17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x14ac:dyDescent="0.25">
      <c r="A172" s="19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x14ac:dyDescent="0.25">
      <c r="A173" s="19"/>
      <c r="B173" s="17"/>
      <c r="C173" s="22"/>
      <c r="D173" s="23"/>
      <c r="E173" s="10"/>
      <c r="F173" s="10"/>
      <c r="G173" s="10"/>
      <c r="H173" s="10"/>
      <c r="I173" s="10"/>
      <c r="J173" s="10"/>
      <c r="K173" s="17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x14ac:dyDescent="0.25">
      <c r="A174" s="19"/>
      <c r="B174" s="17"/>
      <c r="C174" s="22"/>
      <c r="D174" s="22"/>
      <c r="E174" s="22"/>
      <c r="F174" s="22"/>
      <c r="G174" s="22"/>
      <c r="H174" s="22"/>
      <c r="I174" s="22"/>
      <c r="J174" s="22"/>
      <c r="K174" s="17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x14ac:dyDescent="0.25">
      <c r="A175" s="19"/>
      <c r="B175" s="17"/>
      <c r="C175" s="22"/>
      <c r="D175" s="22"/>
      <c r="E175" s="22"/>
      <c r="F175" s="22"/>
      <c r="G175" s="22"/>
      <c r="H175" s="22"/>
      <c r="I175" s="22"/>
      <c r="J175" s="22"/>
      <c r="K175" s="17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x14ac:dyDescent="0.25">
      <c r="A176" s="19"/>
      <c r="B176" s="17"/>
      <c r="C176" s="22"/>
      <c r="D176" s="22"/>
      <c r="E176" s="22"/>
      <c r="F176" s="22"/>
      <c r="G176" s="25"/>
      <c r="H176" s="25"/>
      <c r="I176" s="22"/>
      <c r="J176" s="25"/>
      <c r="K176" s="17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x14ac:dyDescent="0.25">
      <c r="A177" s="19"/>
      <c r="B177" s="17"/>
      <c r="C177" s="22"/>
      <c r="D177" s="22"/>
      <c r="E177" s="22"/>
      <c r="F177" s="22"/>
      <c r="G177" s="25"/>
      <c r="H177" s="25"/>
      <c r="I177" s="22"/>
      <c r="J177" s="25"/>
      <c r="K177" s="17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x14ac:dyDescent="0.25">
      <c r="A178" s="19"/>
      <c r="B178" s="17"/>
      <c r="C178" s="22"/>
      <c r="D178" s="22"/>
      <c r="E178" s="22"/>
      <c r="F178" s="22"/>
      <c r="G178" s="25"/>
      <c r="H178" s="25"/>
      <c r="I178" s="22"/>
      <c r="J178" s="25"/>
      <c r="K178" s="17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x14ac:dyDescent="0.25">
      <c r="A179" s="19"/>
      <c r="B179" s="17"/>
      <c r="C179" s="35"/>
      <c r="D179" s="35"/>
      <c r="E179" s="35"/>
      <c r="F179" s="35"/>
      <c r="G179" s="35"/>
      <c r="H179" s="35"/>
      <c r="I179" s="35"/>
      <c r="J179" s="35"/>
      <c r="K179" s="17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x14ac:dyDescent="0.25">
      <c r="A180" s="19"/>
      <c r="B180" s="17"/>
      <c r="C180" s="22"/>
      <c r="D180" s="26"/>
      <c r="E180" s="26"/>
      <c r="F180" s="26"/>
      <c r="G180" s="26"/>
      <c r="H180" s="26"/>
      <c r="I180" s="26"/>
      <c r="J180" s="26"/>
      <c r="K180" s="17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x14ac:dyDescent="0.25">
      <c r="A181" s="19"/>
      <c r="B181" s="17"/>
      <c r="C181" s="24"/>
      <c r="D181" s="22"/>
      <c r="E181" s="22"/>
      <c r="F181" s="22"/>
      <c r="G181" s="25"/>
      <c r="H181" s="25"/>
      <c r="I181" s="22"/>
      <c r="J181" s="25"/>
      <c r="K181" s="17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x14ac:dyDescent="0.25">
      <c r="A182" s="19"/>
      <c r="B182" s="17"/>
      <c r="C182" s="22"/>
      <c r="D182" s="22"/>
      <c r="E182" s="22"/>
      <c r="F182" s="22"/>
      <c r="G182" s="25"/>
      <c r="H182" s="25"/>
      <c r="I182" s="22"/>
      <c r="J182" s="25"/>
      <c r="K182" s="17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x14ac:dyDescent="0.25">
      <c r="A183" s="19"/>
      <c r="B183" s="17"/>
      <c r="C183" s="22"/>
      <c r="D183" s="22"/>
      <c r="E183" s="22"/>
      <c r="F183" s="22"/>
      <c r="G183" s="25"/>
      <c r="H183" s="25"/>
      <c r="I183" s="22"/>
      <c r="J183" s="25"/>
      <c r="K183" s="17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x14ac:dyDescent="0.25">
      <c r="A184" s="19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x14ac:dyDescent="0.25">
      <c r="A185" s="19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x14ac:dyDescent="0.25">
      <c r="A186" s="19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x14ac:dyDescent="0.25">
      <c r="A187" s="19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x14ac:dyDescent="0.25">
      <c r="A188" s="19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x14ac:dyDescent="0.25">
      <c r="A189" s="19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x14ac:dyDescent="0.25">
      <c r="A190" s="19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x14ac:dyDescent="0.25">
      <c r="A191" s="19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x14ac:dyDescent="0.25">
      <c r="A192" s="19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x14ac:dyDescent="0.25">
      <c r="A193" s="19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x14ac:dyDescent="0.25">
      <c r="A194" s="19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x14ac:dyDescent="0.25">
      <c r="A195" s="19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x14ac:dyDescent="0.25">
      <c r="A196" s="19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x14ac:dyDescent="0.25">
      <c r="A197" s="19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x14ac:dyDescent="0.25">
      <c r="A198" s="19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x14ac:dyDescent="0.25">
      <c r="A199" s="19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x14ac:dyDescent="0.25">
      <c r="A200" s="19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x14ac:dyDescent="0.25">
      <c r="A201" s="19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x14ac:dyDescent="0.25">
      <c r="A202" s="19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x14ac:dyDescent="0.25">
      <c r="A203" s="19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x14ac:dyDescent="0.25">
      <c r="A204" s="19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x14ac:dyDescent="0.25">
      <c r="A205" s="19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x14ac:dyDescent="0.25">
      <c r="A206" s="19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x14ac:dyDescent="0.25">
      <c r="A207" s="19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x14ac:dyDescent="0.25">
      <c r="A208" s="19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x14ac:dyDescent="0.25">
      <c r="A209" s="19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x14ac:dyDescent="0.25">
      <c r="A210" s="19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x14ac:dyDescent="0.25">
      <c r="A211" s="19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x14ac:dyDescent="0.25">
      <c r="A212" s="19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x14ac:dyDescent="0.25">
      <c r="A213" s="19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x14ac:dyDescent="0.25">
      <c r="A214" s="19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x14ac:dyDescent="0.25">
      <c r="A215" s="19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x14ac:dyDescent="0.25">
      <c r="A216" s="19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x14ac:dyDescent="0.25">
      <c r="A217" s="19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x14ac:dyDescent="0.25">
      <c r="A218" s="19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x14ac:dyDescent="0.25">
      <c r="A219" s="19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x14ac:dyDescent="0.25">
      <c r="A220" s="19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x14ac:dyDescent="0.25">
      <c r="A221" s="19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x14ac:dyDescent="0.25">
      <c r="A222" s="19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x14ac:dyDescent="0.25">
      <c r="A223" s="19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x14ac:dyDescent="0.25">
      <c r="A224" s="19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x14ac:dyDescent="0.25">
      <c r="A225" s="19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x14ac:dyDescent="0.25">
      <c r="A226" s="19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x14ac:dyDescent="0.25">
      <c r="A227" s="19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x14ac:dyDescent="0.25">
      <c r="A228" s="19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x14ac:dyDescent="0.25">
      <c r="A229" s="19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x14ac:dyDescent="0.25">
      <c r="A230" s="19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x14ac:dyDescent="0.25">
      <c r="A231" s="19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x14ac:dyDescent="0.25">
      <c r="A232" s="19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x14ac:dyDescent="0.25">
      <c r="A233" s="19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x14ac:dyDescent="0.25">
      <c r="A234" s="19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x14ac:dyDescent="0.25">
      <c r="A235" s="19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x14ac:dyDescent="0.25">
      <c r="A236" s="19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x14ac:dyDescent="0.25">
      <c r="A237" s="19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x14ac:dyDescent="0.25">
      <c r="A238" s="19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x14ac:dyDescent="0.25">
      <c r="A239" s="19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x14ac:dyDescent="0.25">
      <c r="A240" s="19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x14ac:dyDescent="0.25">
      <c r="A241" s="19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x14ac:dyDescent="0.25">
      <c r="A242" s="19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x14ac:dyDescent="0.25">
      <c r="A243" s="19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x14ac:dyDescent="0.25">
      <c r="A244" s="19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x14ac:dyDescent="0.25">
      <c r="A245" s="19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x14ac:dyDescent="0.25">
      <c r="A246" s="19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x14ac:dyDescent="0.25">
      <c r="A247" s="19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x14ac:dyDescent="0.25">
      <c r="A248" s="19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x14ac:dyDescent="0.25">
      <c r="A249" s="19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x14ac:dyDescent="0.25">
      <c r="A250" s="19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x14ac:dyDescent="0.25">
      <c r="A251" s="19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x14ac:dyDescent="0.25">
      <c r="A252" s="19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x14ac:dyDescent="0.25">
      <c r="A253" s="19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x14ac:dyDescent="0.25">
      <c r="A254" s="19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x14ac:dyDescent="0.25">
      <c r="A255" s="19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x14ac:dyDescent="0.25">
      <c r="A256" s="19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x14ac:dyDescent="0.25">
      <c r="A257" s="19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x14ac:dyDescent="0.25">
      <c r="A258" s="19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x14ac:dyDescent="0.25">
      <c r="A259" s="19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x14ac:dyDescent="0.25">
      <c r="A260" s="19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x14ac:dyDescent="0.25">
      <c r="A261" s="19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x14ac:dyDescent="0.25">
      <c r="A262" s="19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x14ac:dyDescent="0.25">
      <c r="A263" s="19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x14ac:dyDescent="0.25">
      <c r="A264" s="19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x14ac:dyDescent="0.25">
      <c r="A265" s="19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x14ac:dyDescent="0.25">
      <c r="A266" s="19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x14ac:dyDescent="0.25">
      <c r="A267" s="19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x14ac:dyDescent="0.25">
      <c r="A268" s="19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x14ac:dyDescent="0.25">
      <c r="A269" s="19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x14ac:dyDescent="0.25">
      <c r="A270" s="19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x14ac:dyDescent="0.25">
      <c r="A271" s="19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x14ac:dyDescent="0.25">
      <c r="A272" s="19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x14ac:dyDescent="0.25">
      <c r="A273" s="19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x14ac:dyDescent="0.25">
      <c r="A274" s="19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x14ac:dyDescent="0.25">
      <c r="A275" s="19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x14ac:dyDescent="0.25">
      <c r="A276" s="19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x14ac:dyDescent="0.25">
      <c r="A277" s="19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x14ac:dyDescent="0.25">
      <c r="A278" s="19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x14ac:dyDescent="0.25">
      <c r="A279" s="19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x14ac:dyDescent="0.25">
      <c r="A280" s="19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x14ac:dyDescent="0.25">
      <c r="A281" s="19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x14ac:dyDescent="0.25">
      <c r="A282" s="19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x14ac:dyDescent="0.25">
      <c r="A283" s="19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x14ac:dyDescent="0.25">
      <c r="A284" s="19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x14ac:dyDescent="0.25">
      <c r="A285" s="19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x14ac:dyDescent="0.25">
      <c r="A286" s="19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x14ac:dyDescent="0.25">
      <c r="A287" s="19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x14ac:dyDescent="0.25">
      <c r="A288" s="19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x14ac:dyDescent="0.25">
      <c r="A289" s="19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x14ac:dyDescent="0.25">
      <c r="A290" s="19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x14ac:dyDescent="0.25">
      <c r="A291" s="19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x14ac:dyDescent="0.25">
      <c r="A292" s="19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x14ac:dyDescent="0.25">
      <c r="A293" s="19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x14ac:dyDescent="0.25">
      <c r="A294" s="19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x14ac:dyDescent="0.25">
      <c r="A295" s="19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x14ac:dyDescent="0.25">
      <c r="A296" s="19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x14ac:dyDescent="0.25">
      <c r="A297" s="19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x14ac:dyDescent="0.25">
      <c r="A298" s="19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x14ac:dyDescent="0.25">
      <c r="A299" s="19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x14ac:dyDescent="0.25">
      <c r="A300" s="19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x14ac:dyDescent="0.25">
      <c r="A301" s="19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x14ac:dyDescent="0.25">
      <c r="A302" s="19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x14ac:dyDescent="0.25">
      <c r="A303" s="19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x14ac:dyDescent="0.25">
      <c r="A304" s="19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x14ac:dyDescent="0.25">
      <c r="A305" s="19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x14ac:dyDescent="0.25">
      <c r="A306" s="19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x14ac:dyDescent="0.25">
      <c r="A307" s="19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x14ac:dyDescent="0.25">
      <c r="A308" s="19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x14ac:dyDescent="0.25">
      <c r="A309" s="19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x14ac:dyDescent="0.25">
      <c r="A310" s="19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x14ac:dyDescent="0.25">
      <c r="A311" s="19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x14ac:dyDescent="0.25">
      <c r="A312" s="19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x14ac:dyDescent="0.25">
      <c r="A313" s="19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x14ac:dyDescent="0.25">
      <c r="A314" s="19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x14ac:dyDescent="0.25">
      <c r="A315" s="19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x14ac:dyDescent="0.25">
      <c r="A316" s="19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x14ac:dyDescent="0.25">
      <c r="A317" s="19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x14ac:dyDescent="0.25">
      <c r="A318" s="19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x14ac:dyDescent="0.25">
      <c r="A319" s="19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x14ac:dyDescent="0.25">
      <c r="A320" s="19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x14ac:dyDescent="0.25">
      <c r="A321" s="19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x14ac:dyDescent="0.25">
      <c r="A322" s="19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x14ac:dyDescent="0.25">
      <c r="A323" s="19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x14ac:dyDescent="0.25">
      <c r="A324" s="19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x14ac:dyDescent="0.25">
      <c r="A325" s="19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x14ac:dyDescent="0.25">
      <c r="A326" s="19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x14ac:dyDescent="0.25">
      <c r="A327" s="19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x14ac:dyDescent="0.25">
      <c r="A328" s="19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x14ac:dyDescent="0.25">
      <c r="A329" s="19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x14ac:dyDescent="0.25">
      <c r="A330" s="19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x14ac:dyDescent="0.25">
      <c r="A331" s="19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x14ac:dyDescent="0.25">
      <c r="A332" s="19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x14ac:dyDescent="0.25">
      <c r="A333" s="19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x14ac:dyDescent="0.25">
      <c r="A334" s="19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x14ac:dyDescent="0.25">
      <c r="A335" s="19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x14ac:dyDescent="0.25">
      <c r="A336" s="19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x14ac:dyDescent="0.25">
      <c r="A337" s="19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x14ac:dyDescent="0.25">
      <c r="A338" s="19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x14ac:dyDescent="0.25">
      <c r="A339" s="19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x14ac:dyDescent="0.25">
      <c r="A340" s="19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x14ac:dyDescent="0.25">
      <c r="A341" s="19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x14ac:dyDescent="0.25">
      <c r="A342" s="19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x14ac:dyDescent="0.25">
      <c r="A343" s="19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x14ac:dyDescent="0.25">
      <c r="A344" s="19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x14ac:dyDescent="0.25">
      <c r="A345" s="19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x14ac:dyDescent="0.25">
      <c r="A346" s="19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x14ac:dyDescent="0.25">
      <c r="A347" s="19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x14ac:dyDescent="0.25">
      <c r="A348" s="19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x14ac:dyDescent="0.25">
      <c r="A349" s="19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x14ac:dyDescent="0.25">
      <c r="A350" s="19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x14ac:dyDescent="0.25">
      <c r="A351" s="19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x14ac:dyDescent="0.25">
      <c r="A352" s="19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x14ac:dyDescent="0.25">
      <c r="A353" s="19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x14ac:dyDescent="0.25">
      <c r="A354" s="19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x14ac:dyDescent="0.25">
      <c r="A355" s="19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x14ac:dyDescent="0.25">
      <c r="A356" s="19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x14ac:dyDescent="0.25">
      <c r="A357" s="19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x14ac:dyDescent="0.25">
      <c r="A358" s="19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x14ac:dyDescent="0.25">
      <c r="A359" s="19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x14ac:dyDescent="0.25">
      <c r="A360" s="19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x14ac:dyDescent="0.25">
      <c r="A361" s="19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x14ac:dyDescent="0.25">
      <c r="A362" s="19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x14ac:dyDescent="0.25">
      <c r="A363" s="19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x14ac:dyDescent="0.25">
      <c r="A364" s="19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x14ac:dyDescent="0.25">
      <c r="A365" s="19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x14ac:dyDescent="0.25">
      <c r="A366" s="19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x14ac:dyDescent="0.25">
      <c r="A367" s="19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x14ac:dyDescent="0.25">
      <c r="A368" s="19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x14ac:dyDescent="0.25">
      <c r="A369" s="19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x14ac:dyDescent="0.25">
      <c r="A370" s="19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x14ac:dyDescent="0.25">
      <c r="A371" s="19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x14ac:dyDescent="0.25">
      <c r="A372" s="19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x14ac:dyDescent="0.25">
      <c r="A373" s="19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x14ac:dyDescent="0.25">
      <c r="A374" s="19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x14ac:dyDescent="0.25">
      <c r="A375" s="19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x14ac:dyDescent="0.25">
      <c r="A376" s="19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x14ac:dyDescent="0.25">
      <c r="A377" s="19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x14ac:dyDescent="0.25">
      <c r="A378" s="19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x14ac:dyDescent="0.25">
      <c r="A379" s="19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x14ac:dyDescent="0.25">
      <c r="A380" s="19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x14ac:dyDescent="0.25">
      <c r="A381" s="19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x14ac:dyDescent="0.25">
      <c r="A382" s="19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x14ac:dyDescent="0.25">
      <c r="A383" s="19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x14ac:dyDescent="0.25">
      <c r="A384" s="19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x14ac:dyDescent="0.25">
      <c r="A385" s="19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x14ac:dyDescent="0.25">
      <c r="A386" s="19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x14ac:dyDescent="0.25">
      <c r="A387" s="19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x14ac:dyDescent="0.25">
      <c r="A388" s="19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x14ac:dyDescent="0.25">
      <c r="A389" s="19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x14ac:dyDescent="0.25">
      <c r="A390" s="19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x14ac:dyDescent="0.25">
      <c r="A391" s="19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x14ac:dyDescent="0.25">
      <c r="A392" s="19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x14ac:dyDescent="0.25">
      <c r="A393" s="19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x14ac:dyDescent="0.25">
      <c r="A394" s="19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x14ac:dyDescent="0.25">
      <c r="A395" s="19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x14ac:dyDescent="0.25">
      <c r="A396" s="19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x14ac:dyDescent="0.25">
      <c r="A397" s="19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x14ac:dyDescent="0.25">
      <c r="A398" s="19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x14ac:dyDescent="0.25">
      <c r="A399" s="19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x14ac:dyDescent="0.25">
      <c r="A400" s="19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x14ac:dyDescent="0.25">
      <c r="A401" s="19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x14ac:dyDescent="0.25">
      <c r="A402" s="19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x14ac:dyDescent="0.25">
      <c r="A403" s="19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x14ac:dyDescent="0.25">
      <c r="A404" s="19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x14ac:dyDescent="0.25">
      <c r="A405" s="19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x14ac:dyDescent="0.25">
      <c r="A406" s="19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x14ac:dyDescent="0.25">
      <c r="A407" s="19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x14ac:dyDescent="0.25">
      <c r="A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x14ac:dyDescent="0.25">
      <c r="A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x14ac:dyDescent="0.25">
      <c r="A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x14ac:dyDescent="0.25">
      <c r="A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x14ac:dyDescent="0.25">
      <c r="A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x14ac:dyDescent="0.25">
      <c r="A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x14ac:dyDescent="0.25">
      <c r="A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x14ac:dyDescent="0.25">
      <c r="A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x14ac:dyDescent="0.25">
      <c r="A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x14ac:dyDescent="0.25">
      <c r="A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x14ac:dyDescent="0.25">
      <c r="A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x14ac:dyDescent="0.25">
      <c r="A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x14ac:dyDescent="0.25">
      <c r="A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x14ac:dyDescent="0.25">
      <c r="A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x14ac:dyDescent="0.25">
      <c r="A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x14ac:dyDescent="0.25">
      <c r="A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x14ac:dyDescent="0.25">
      <c r="A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x14ac:dyDescent="0.25">
      <c r="A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x14ac:dyDescent="0.25">
      <c r="A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x14ac:dyDescent="0.25">
      <c r="A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x14ac:dyDescent="0.25">
      <c r="A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x14ac:dyDescent="0.25">
      <c r="A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x14ac:dyDescent="0.25">
      <c r="A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x14ac:dyDescent="0.25">
      <c r="A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x14ac:dyDescent="0.25">
      <c r="A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x14ac:dyDescent="0.25">
      <c r="A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x14ac:dyDescent="0.25">
      <c r="A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x14ac:dyDescent="0.25">
      <c r="A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x14ac:dyDescent="0.25">
      <c r="A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x14ac:dyDescent="0.25">
      <c r="A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x14ac:dyDescent="0.25">
      <c r="A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x14ac:dyDescent="0.25">
      <c r="A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x14ac:dyDescent="0.25">
      <c r="A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x14ac:dyDescent="0.25">
      <c r="A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x14ac:dyDescent="0.25">
      <c r="A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x14ac:dyDescent="0.25">
      <c r="A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x14ac:dyDescent="0.25">
      <c r="A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x14ac:dyDescent="0.25">
      <c r="A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x14ac:dyDescent="0.25">
      <c r="A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x14ac:dyDescent="0.25">
      <c r="A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x14ac:dyDescent="0.25">
      <c r="A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x14ac:dyDescent="0.25">
      <c r="A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x14ac:dyDescent="0.25">
      <c r="A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x14ac:dyDescent="0.25">
      <c r="A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x14ac:dyDescent="0.25">
      <c r="A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x14ac:dyDescent="0.25">
      <c r="A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x14ac:dyDescent="0.25">
      <c r="A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x14ac:dyDescent="0.25">
      <c r="A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x14ac:dyDescent="0.25">
      <c r="A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x14ac:dyDescent="0.25">
      <c r="A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x14ac:dyDescent="0.25">
      <c r="A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x14ac:dyDescent="0.25">
      <c r="A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x14ac:dyDescent="0.25">
      <c r="A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x14ac:dyDescent="0.25">
      <c r="A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x14ac:dyDescent="0.25">
      <c r="A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x14ac:dyDescent="0.25">
      <c r="A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x14ac:dyDescent="0.25">
      <c r="A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x14ac:dyDescent="0.25">
      <c r="A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x14ac:dyDescent="0.25">
      <c r="A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x14ac:dyDescent="0.25">
      <c r="A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x14ac:dyDescent="0.25">
      <c r="A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x14ac:dyDescent="0.25">
      <c r="A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x14ac:dyDescent="0.25">
      <c r="A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x14ac:dyDescent="0.25">
      <c r="A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x14ac:dyDescent="0.25">
      <c r="A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x14ac:dyDescent="0.25">
      <c r="A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x14ac:dyDescent="0.25">
      <c r="A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x14ac:dyDescent="0.25">
      <c r="A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x14ac:dyDescent="0.25">
      <c r="A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x14ac:dyDescent="0.25">
      <c r="A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x14ac:dyDescent="0.25">
      <c r="A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x14ac:dyDescent="0.25">
      <c r="A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x14ac:dyDescent="0.25">
      <c r="A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x14ac:dyDescent="0.25">
      <c r="A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x14ac:dyDescent="0.25">
      <c r="A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x14ac:dyDescent="0.25">
      <c r="A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x14ac:dyDescent="0.25">
      <c r="A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x14ac:dyDescent="0.25">
      <c r="A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x14ac:dyDescent="0.25">
      <c r="A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x14ac:dyDescent="0.25">
      <c r="A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x14ac:dyDescent="0.25">
      <c r="A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x14ac:dyDescent="0.25">
      <c r="A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x14ac:dyDescent="0.25">
      <c r="A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x14ac:dyDescent="0.25">
      <c r="A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x14ac:dyDescent="0.25">
      <c r="A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x14ac:dyDescent="0.25">
      <c r="A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x14ac:dyDescent="0.25">
      <c r="A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x14ac:dyDescent="0.25">
      <c r="A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x14ac:dyDescent="0.25">
      <c r="A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x14ac:dyDescent="0.25">
      <c r="A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x14ac:dyDescent="0.25">
      <c r="A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x14ac:dyDescent="0.25">
      <c r="A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x14ac:dyDescent="0.25">
      <c r="A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x14ac:dyDescent="0.25">
      <c r="A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x14ac:dyDescent="0.25">
      <c r="A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x14ac:dyDescent="0.25">
      <c r="A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x14ac:dyDescent="0.25">
      <c r="A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x14ac:dyDescent="0.25">
      <c r="A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x14ac:dyDescent="0.25">
      <c r="A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x14ac:dyDescent="0.25">
      <c r="A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x14ac:dyDescent="0.25">
      <c r="A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x14ac:dyDescent="0.25">
      <c r="A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x14ac:dyDescent="0.25">
      <c r="A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x14ac:dyDescent="0.25">
      <c r="A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x14ac:dyDescent="0.25">
      <c r="A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x14ac:dyDescent="0.25">
      <c r="A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x14ac:dyDescent="0.25">
      <c r="A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x14ac:dyDescent="0.25">
      <c r="A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x14ac:dyDescent="0.25">
      <c r="A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x14ac:dyDescent="0.25"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x14ac:dyDescent="0.25"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x14ac:dyDescent="0.25"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x14ac:dyDescent="0.25"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x14ac:dyDescent="0.25"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x14ac:dyDescent="0.25"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x14ac:dyDescent="0.25"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x14ac:dyDescent="0.25"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x14ac:dyDescent="0.25"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x14ac:dyDescent="0.25"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x14ac:dyDescent="0.25"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x14ac:dyDescent="0.25"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2:25" x14ac:dyDescent="0.25"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2:25" x14ac:dyDescent="0.25"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2:25" x14ac:dyDescent="0.25"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2:25" x14ac:dyDescent="0.25"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2:25" x14ac:dyDescent="0.25"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2:25" x14ac:dyDescent="0.25"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2:25" x14ac:dyDescent="0.25"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2:25" x14ac:dyDescent="0.25"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2:25" x14ac:dyDescent="0.25"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2:25" x14ac:dyDescent="0.25"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2:25" x14ac:dyDescent="0.25"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2:25" x14ac:dyDescent="0.25"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2:25" x14ac:dyDescent="0.25"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2:25" x14ac:dyDescent="0.25"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2:25" x14ac:dyDescent="0.25"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2:25" x14ac:dyDescent="0.25"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2:25" x14ac:dyDescent="0.25"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2:25" x14ac:dyDescent="0.25"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2:25" x14ac:dyDescent="0.25"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2:25" x14ac:dyDescent="0.25"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2:25" x14ac:dyDescent="0.25"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2:25" x14ac:dyDescent="0.25"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2:25" x14ac:dyDescent="0.25"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2:25" x14ac:dyDescent="0.25"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2:25" x14ac:dyDescent="0.25"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2:25" x14ac:dyDescent="0.25"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2:25" x14ac:dyDescent="0.25"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2:25" x14ac:dyDescent="0.25"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2:25" x14ac:dyDescent="0.25"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2:25" x14ac:dyDescent="0.25"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2:25" x14ac:dyDescent="0.25"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2:25" x14ac:dyDescent="0.25"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2:25" x14ac:dyDescent="0.25"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2:25" x14ac:dyDescent="0.25"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2:25" x14ac:dyDescent="0.25"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2:25" x14ac:dyDescent="0.25"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2:25" x14ac:dyDescent="0.25"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2:25" x14ac:dyDescent="0.25"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2:25" x14ac:dyDescent="0.25"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2:25" x14ac:dyDescent="0.25"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2:25" x14ac:dyDescent="0.25"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2:25" x14ac:dyDescent="0.25"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2:25" x14ac:dyDescent="0.25"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2:25" x14ac:dyDescent="0.25"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2:25" x14ac:dyDescent="0.25"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2:25" x14ac:dyDescent="0.25"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2:25" x14ac:dyDescent="0.25"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2:25" x14ac:dyDescent="0.25"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2:25" x14ac:dyDescent="0.25"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2:25" x14ac:dyDescent="0.25"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2:25" x14ac:dyDescent="0.25"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2:25" x14ac:dyDescent="0.25"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2:25" x14ac:dyDescent="0.25"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2:25" x14ac:dyDescent="0.25"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2:25" x14ac:dyDescent="0.25"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2:25" x14ac:dyDescent="0.25"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2:25" x14ac:dyDescent="0.25"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2:25" x14ac:dyDescent="0.25"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2:25" x14ac:dyDescent="0.25"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2:25" x14ac:dyDescent="0.25"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2:25" x14ac:dyDescent="0.25"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2:25" x14ac:dyDescent="0.25"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2:25" x14ac:dyDescent="0.25"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2:25" x14ac:dyDescent="0.25"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2:25" x14ac:dyDescent="0.25"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2:25" x14ac:dyDescent="0.25"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2:25" x14ac:dyDescent="0.25"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2:25" x14ac:dyDescent="0.25"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2:25" x14ac:dyDescent="0.25"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2:25" x14ac:dyDescent="0.25"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2:25" x14ac:dyDescent="0.25"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2:25" x14ac:dyDescent="0.25"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2:25" x14ac:dyDescent="0.25"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2:25" x14ac:dyDescent="0.25"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2:25" x14ac:dyDescent="0.25"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2:25" x14ac:dyDescent="0.25"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2:25" x14ac:dyDescent="0.25"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2:25" x14ac:dyDescent="0.25"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2:25" x14ac:dyDescent="0.25"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2:25" x14ac:dyDescent="0.25"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2:25" x14ac:dyDescent="0.25"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2:25" x14ac:dyDescent="0.25"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2:25" x14ac:dyDescent="0.25"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2:25" x14ac:dyDescent="0.25"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2:25" x14ac:dyDescent="0.25"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2:25" x14ac:dyDescent="0.25"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2:25" x14ac:dyDescent="0.25"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2:25" x14ac:dyDescent="0.25"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2:25" x14ac:dyDescent="0.25"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2:25" x14ac:dyDescent="0.25"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2:25" x14ac:dyDescent="0.25"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2:25" x14ac:dyDescent="0.25"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2:25" x14ac:dyDescent="0.25"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2:25" x14ac:dyDescent="0.25"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2:25" x14ac:dyDescent="0.25"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2:25" x14ac:dyDescent="0.25"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2:25" x14ac:dyDescent="0.25"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2:25" x14ac:dyDescent="0.25"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2:25" x14ac:dyDescent="0.25"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2:25" x14ac:dyDescent="0.25"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2:25" x14ac:dyDescent="0.25"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2:25" x14ac:dyDescent="0.25"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2:25" x14ac:dyDescent="0.25"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2:25" x14ac:dyDescent="0.25"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2:25" x14ac:dyDescent="0.25"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2:25" x14ac:dyDescent="0.25"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2:25" x14ac:dyDescent="0.25"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2:25" x14ac:dyDescent="0.25"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2:25" x14ac:dyDescent="0.25"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2:25" x14ac:dyDescent="0.25"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2:25" x14ac:dyDescent="0.25"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2:25" x14ac:dyDescent="0.25"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2:25" x14ac:dyDescent="0.25"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2:25" x14ac:dyDescent="0.25"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2:25" x14ac:dyDescent="0.25"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2:25" x14ac:dyDescent="0.25"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2:25" x14ac:dyDescent="0.25"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2:25" x14ac:dyDescent="0.25"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2:25" x14ac:dyDescent="0.25"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2:25" x14ac:dyDescent="0.25"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2:25" x14ac:dyDescent="0.25"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2:25" x14ac:dyDescent="0.25"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2:25" x14ac:dyDescent="0.25"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2:25" x14ac:dyDescent="0.25"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2:25" x14ac:dyDescent="0.25"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2:25" x14ac:dyDescent="0.25"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2:25" x14ac:dyDescent="0.25"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2:25" x14ac:dyDescent="0.25"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2:25" x14ac:dyDescent="0.25"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2:25" x14ac:dyDescent="0.25"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2:25" x14ac:dyDescent="0.25"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2:25" x14ac:dyDescent="0.25"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2:25" x14ac:dyDescent="0.25"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2:25" x14ac:dyDescent="0.25"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2:25" x14ac:dyDescent="0.25"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2:25" x14ac:dyDescent="0.25"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2:25" x14ac:dyDescent="0.25"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2:25" x14ac:dyDescent="0.25"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2:25" x14ac:dyDescent="0.25"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2:25" x14ac:dyDescent="0.25"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2:25" x14ac:dyDescent="0.25"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2:25" x14ac:dyDescent="0.25"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2:25" x14ac:dyDescent="0.25"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2:25" x14ac:dyDescent="0.25"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2:25" x14ac:dyDescent="0.25"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2:25" x14ac:dyDescent="0.25"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2:25" x14ac:dyDescent="0.25"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2:25" x14ac:dyDescent="0.25"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2:25" x14ac:dyDescent="0.25"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2:25" x14ac:dyDescent="0.25"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2:25" x14ac:dyDescent="0.25"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2:25" x14ac:dyDescent="0.25"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2:25" x14ac:dyDescent="0.25"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2:25" x14ac:dyDescent="0.25"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2:25" x14ac:dyDescent="0.25"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2:25" x14ac:dyDescent="0.25"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2:25" x14ac:dyDescent="0.25"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2:25" x14ac:dyDescent="0.25"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2:25" x14ac:dyDescent="0.25"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2:25" x14ac:dyDescent="0.25"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2:25" x14ac:dyDescent="0.25"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2:25" x14ac:dyDescent="0.25"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2:25" x14ac:dyDescent="0.25"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2:25" x14ac:dyDescent="0.25"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2:25" x14ac:dyDescent="0.25"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2:25" x14ac:dyDescent="0.25"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2:25" x14ac:dyDescent="0.25"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2:25" x14ac:dyDescent="0.25"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2:25" x14ac:dyDescent="0.25"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2:25" x14ac:dyDescent="0.25"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2:25" x14ac:dyDescent="0.25"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2:25" x14ac:dyDescent="0.25"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2:25" x14ac:dyDescent="0.25"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2:25" x14ac:dyDescent="0.25"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2:25" x14ac:dyDescent="0.25"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2:25" x14ac:dyDescent="0.25"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2:25" x14ac:dyDescent="0.25"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2:25" x14ac:dyDescent="0.25"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2:25" x14ac:dyDescent="0.25"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2:25" x14ac:dyDescent="0.25"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2:25" x14ac:dyDescent="0.25"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2:25" x14ac:dyDescent="0.25"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2:25" x14ac:dyDescent="0.25"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2:25" x14ac:dyDescent="0.25"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2:25" x14ac:dyDescent="0.25"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2:25" x14ac:dyDescent="0.25"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2:25" x14ac:dyDescent="0.25"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2:25" x14ac:dyDescent="0.25"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2:25" x14ac:dyDescent="0.25"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2:25" x14ac:dyDescent="0.25"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2:25" x14ac:dyDescent="0.25"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2:25" x14ac:dyDescent="0.25"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2:25" x14ac:dyDescent="0.25"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2:25" x14ac:dyDescent="0.25"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2:25" x14ac:dyDescent="0.25"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2:25" x14ac:dyDescent="0.25"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2:25" x14ac:dyDescent="0.25"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2:25" x14ac:dyDescent="0.25"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2:25" x14ac:dyDescent="0.25"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2:25" x14ac:dyDescent="0.25"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2:25" x14ac:dyDescent="0.25"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2:25" x14ac:dyDescent="0.25"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2:25" x14ac:dyDescent="0.25"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2:25" x14ac:dyDescent="0.25"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2:25" x14ac:dyDescent="0.25"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2:25" x14ac:dyDescent="0.25"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2:25" x14ac:dyDescent="0.25"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2:25" x14ac:dyDescent="0.25"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2:25" x14ac:dyDescent="0.25"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2:25" x14ac:dyDescent="0.25"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2:25" x14ac:dyDescent="0.25"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2:25" x14ac:dyDescent="0.25"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2:25" x14ac:dyDescent="0.25"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2:25" x14ac:dyDescent="0.25"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2:25" x14ac:dyDescent="0.25"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2:25" x14ac:dyDescent="0.25"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2:25" x14ac:dyDescent="0.25"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2:25" x14ac:dyDescent="0.25"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2:25" x14ac:dyDescent="0.25"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2:25" x14ac:dyDescent="0.25"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2:25" x14ac:dyDescent="0.25"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2:25" x14ac:dyDescent="0.25"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2:25" x14ac:dyDescent="0.25"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2:25" x14ac:dyDescent="0.25"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2:25" x14ac:dyDescent="0.25"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2:25" x14ac:dyDescent="0.25"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2:25" x14ac:dyDescent="0.25"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2:25" x14ac:dyDescent="0.25"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2:25" x14ac:dyDescent="0.25"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2:25" x14ac:dyDescent="0.25"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2:25" x14ac:dyDescent="0.25"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2:25" x14ac:dyDescent="0.25"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2:25" x14ac:dyDescent="0.25"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2:25" x14ac:dyDescent="0.25"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2:25" x14ac:dyDescent="0.25"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2:25" x14ac:dyDescent="0.25"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2:25" x14ac:dyDescent="0.25"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2:25" x14ac:dyDescent="0.25"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2:25" x14ac:dyDescent="0.25"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2:25" x14ac:dyDescent="0.25"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2:25" x14ac:dyDescent="0.25"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2:25" x14ac:dyDescent="0.25"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2:25" x14ac:dyDescent="0.25"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2:25" x14ac:dyDescent="0.25"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2:25" x14ac:dyDescent="0.25"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2:25" x14ac:dyDescent="0.25"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2:25" x14ac:dyDescent="0.25"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2:25" x14ac:dyDescent="0.25"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2:25" x14ac:dyDescent="0.25"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2:25" x14ac:dyDescent="0.25"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2:25" x14ac:dyDescent="0.25"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2:25" x14ac:dyDescent="0.25"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2:25" x14ac:dyDescent="0.25"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2:25" x14ac:dyDescent="0.25"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2:25" x14ac:dyDescent="0.25"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2:25" x14ac:dyDescent="0.25"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2:25" x14ac:dyDescent="0.25"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2:25" x14ac:dyDescent="0.25"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2:25" x14ac:dyDescent="0.25"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2:25" x14ac:dyDescent="0.25"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2:25" x14ac:dyDescent="0.25"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2:25" x14ac:dyDescent="0.25"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2:25" x14ac:dyDescent="0.25"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2:25" x14ac:dyDescent="0.25"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2:25" x14ac:dyDescent="0.25"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2:25" x14ac:dyDescent="0.25"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2:25" x14ac:dyDescent="0.25"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2:25" x14ac:dyDescent="0.25"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2:25" x14ac:dyDescent="0.25"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2:25" x14ac:dyDescent="0.25"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2:25" x14ac:dyDescent="0.25"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2:25" x14ac:dyDescent="0.25"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2:25" x14ac:dyDescent="0.25"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2:25" x14ac:dyDescent="0.25"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2:25" x14ac:dyDescent="0.25"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2:25" x14ac:dyDescent="0.25"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2:25" x14ac:dyDescent="0.25"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2:25" x14ac:dyDescent="0.25"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2:25" x14ac:dyDescent="0.25"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2:25" x14ac:dyDescent="0.25"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2:25" x14ac:dyDescent="0.25"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2:25" x14ac:dyDescent="0.25"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2:25" x14ac:dyDescent="0.25"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2:25" x14ac:dyDescent="0.25"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2:25" x14ac:dyDescent="0.25"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2:25" x14ac:dyDescent="0.25"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2:25" x14ac:dyDescent="0.25"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2:25" x14ac:dyDescent="0.25"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2:25" x14ac:dyDescent="0.25"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2:25" x14ac:dyDescent="0.25"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2:25" x14ac:dyDescent="0.25"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2:25" x14ac:dyDescent="0.25"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2:25" x14ac:dyDescent="0.25"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2:25" x14ac:dyDescent="0.25"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2:25" x14ac:dyDescent="0.25"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2:25" x14ac:dyDescent="0.25"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2:25" x14ac:dyDescent="0.25"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2:25" x14ac:dyDescent="0.25"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2:25" x14ac:dyDescent="0.25"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2:25" x14ac:dyDescent="0.25"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2:25" x14ac:dyDescent="0.25"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2:25" x14ac:dyDescent="0.25"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2:25" x14ac:dyDescent="0.25"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2:25" x14ac:dyDescent="0.25"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2:25" x14ac:dyDescent="0.25"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2:25" x14ac:dyDescent="0.25"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2:25" x14ac:dyDescent="0.25"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2:25" x14ac:dyDescent="0.25"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2:25" x14ac:dyDescent="0.25"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2:25" x14ac:dyDescent="0.25"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2:25" x14ac:dyDescent="0.25"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2:25" x14ac:dyDescent="0.25"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2:25" x14ac:dyDescent="0.25"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2:25" x14ac:dyDescent="0.25"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2:25" x14ac:dyDescent="0.25"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2:25" x14ac:dyDescent="0.25"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2:25" x14ac:dyDescent="0.25"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2:25" x14ac:dyDescent="0.25"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2:25" x14ac:dyDescent="0.25"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2:25" x14ac:dyDescent="0.25"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2:25" x14ac:dyDescent="0.25"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2:25" x14ac:dyDescent="0.25"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2:25" x14ac:dyDescent="0.25"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2:25" x14ac:dyDescent="0.25"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2:25" x14ac:dyDescent="0.25"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2:25" x14ac:dyDescent="0.25"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2:25" x14ac:dyDescent="0.25"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2:25" x14ac:dyDescent="0.25"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2:25" x14ac:dyDescent="0.25"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2:25" x14ac:dyDescent="0.25"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2:25" x14ac:dyDescent="0.25"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2:25" x14ac:dyDescent="0.25"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2:25" x14ac:dyDescent="0.25"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2:25" x14ac:dyDescent="0.25"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2:25" x14ac:dyDescent="0.25"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2:25" x14ac:dyDescent="0.25"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2:25" x14ac:dyDescent="0.25"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2:25" x14ac:dyDescent="0.25"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2:25" x14ac:dyDescent="0.25"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2:25" x14ac:dyDescent="0.25"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2:25" x14ac:dyDescent="0.25"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2:25" x14ac:dyDescent="0.25"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2:25" x14ac:dyDescent="0.25"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2:25" x14ac:dyDescent="0.25"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2:25" x14ac:dyDescent="0.25"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2:25" x14ac:dyDescent="0.25"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2:25" x14ac:dyDescent="0.25"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2:25" x14ac:dyDescent="0.25"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2:25" x14ac:dyDescent="0.25"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2:25" x14ac:dyDescent="0.25"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2:25" x14ac:dyDescent="0.25"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2:25" x14ac:dyDescent="0.25"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2:25" x14ac:dyDescent="0.25"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2:25" x14ac:dyDescent="0.25"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2:25" x14ac:dyDescent="0.25"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2:25" x14ac:dyDescent="0.25"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2:25" x14ac:dyDescent="0.25"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2:25" x14ac:dyDescent="0.25"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2:25" x14ac:dyDescent="0.25"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2:25" x14ac:dyDescent="0.25"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2:25" x14ac:dyDescent="0.25"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2:25" x14ac:dyDescent="0.25"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2:25" x14ac:dyDescent="0.25"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2:25" x14ac:dyDescent="0.25"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2:25" x14ac:dyDescent="0.25"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2:25" x14ac:dyDescent="0.25"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2:25" x14ac:dyDescent="0.25"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2:25" x14ac:dyDescent="0.25"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2:25" x14ac:dyDescent="0.25"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2:25" x14ac:dyDescent="0.25"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2:25" x14ac:dyDescent="0.25"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2:25" x14ac:dyDescent="0.25"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2:25" x14ac:dyDescent="0.25"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2:25" x14ac:dyDescent="0.25"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2:25" x14ac:dyDescent="0.25"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2:25" x14ac:dyDescent="0.25"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2:25" x14ac:dyDescent="0.25"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2:25" x14ac:dyDescent="0.25"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2:25" x14ac:dyDescent="0.25"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2:25" x14ac:dyDescent="0.25"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2:25" x14ac:dyDescent="0.25"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2:25" x14ac:dyDescent="0.25"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2:25" x14ac:dyDescent="0.25"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2:25" x14ac:dyDescent="0.25"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2:25" x14ac:dyDescent="0.25"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2:25" x14ac:dyDescent="0.25"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2:25" x14ac:dyDescent="0.25"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2:25" x14ac:dyDescent="0.25"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2:25" x14ac:dyDescent="0.25"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2:25" x14ac:dyDescent="0.25"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2:25" x14ac:dyDescent="0.25"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2:25" x14ac:dyDescent="0.25"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2:25" x14ac:dyDescent="0.25"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2:25" x14ac:dyDescent="0.25"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2:25" x14ac:dyDescent="0.25"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2:25" x14ac:dyDescent="0.25"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2:25" x14ac:dyDescent="0.25"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2:25" x14ac:dyDescent="0.25"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2:25" x14ac:dyDescent="0.25"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2:25" x14ac:dyDescent="0.25"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2:25" x14ac:dyDescent="0.25"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2:25" x14ac:dyDescent="0.25"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2:25" x14ac:dyDescent="0.25"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2:25" x14ac:dyDescent="0.25"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2:25" x14ac:dyDescent="0.25"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2:25" x14ac:dyDescent="0.25"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2:25" x14ac:dyDescent="0.25"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2:25" x14ac:dyDescent="0.25"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2:25" x14ac:dyDescent="0.25"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2:25" x14ac:dyDescent="0.25"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2:25" x14ac:dyDescent="0.25"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2:25" x14ac:dyDescent="0.25"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2:25" x14ac:dyDescent="0.25"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2:25" x14ac:dyDescent="0.25"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2:25" x14ac:dyDescent="0.25"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2:25" x14ac:dyDescent="0.25"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2:25" x14ac:dyDescent="0.25"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2:25" x14ac:dyDescent="0.25"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2:25" x14ac:dyDescent="0.25"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2:25" x14ac:dyDescent="0.25"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2:25" x14ac:dyDescent="0.25"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2:25" x14ac:dyDescent="0.25"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2:25" x14ac:dyDescent="0.25"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2:25" x14ac:dyDescent="0.25"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2:25" x14ac:dyDescent="0.25"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2:25" x14ac:dyDescent="0.25"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2:25" x14ac:dyDescent="0.25"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2:25" x14ac:dyDescent="0.25"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2:25" x14ac:dyDescent="0.25"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2:25" x14ac:dyDescent="0.25"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2:25" x14ac:dyDescent="0.25"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2:25" x14ac:dyDescent="0.25"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2:25" x14ac:dyDescent="0.25"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2:25" x14ac:dyDescent="0.25"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2:25" x14ac:dyDescent="0.25"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2:25" x14ac:dyDescent="0.25"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2:25" x14ac:dyDescent="0.25"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2:25" x14ac:dyDescent="0.25"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2:25" x14ac:dyDescent="0.25"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2:25" x14ac:dyDescent="0.25"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2:25" x14ac:dyDescent="0.25"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2:25" x14ac:dyDescent="0.25"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2:25" x14ac:dyDescent="0.25"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2:25" x14ac:dyDescent="0.25"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2:25" x14ac:dyDescent="0.25"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2:25" x14ac:dyDescent="0.25"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2:25" x14ac:dyDescent="0.25"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2:25" x14ac:dyDescent="0.25"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2:25" x14ac:dyDescent="0.25"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2:25" x14ac:dyDescent="0.25"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2:25" x14ac:dyDescent="0.25"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2:25" x14ac:dyDescent="0.25"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2:25" x14ac:dyDescent="0.25"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2:25" x14ac:dyDescent="0.25"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2:25" x14ac:dyDescent="0.25"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2:25" x14ac:dyDescent="0.25"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2:25" x14ac:dyDescent="0.25"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2:25" x14ac:dyDescent="0.25"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2:25" x14ac:dyDescent="0.25"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2:25" x14ac:dyDescent="0.25"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2:25" x14ac:dyDescent="0.25"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2:25" x14ac:dyDescent="0.25"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2:25" x14ac:dyDescent="0.25"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2:25" x14ac:dyDescent="0.25"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12:25" x14ac:dyDescent="0.25"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12:25" x14ac:dyDescent="0.25"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12:25" x14ac:dyDescent="0.25"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12:25" x14ac:dyDescent="0.25"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12:25" x14ac:dyDescent="0.25"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12:25" x14ac:dyDescent="0.25"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12:25" x14ac:dyDescent="0.25"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12:25" x14ac:dyDescent="0.25"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 spans="12:25" x14ac:dyDescent="0.25"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 spans="12:25" x14ac:dyDescent="0.25"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 spans="12:25" x14ac:dyDescent="0.25"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 spans="12:25" x14ac:dyDescent="0.25"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 spans="12:25" x14ac:dyDescent="0.25"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 spans="12:25" x14ac:dyDescent="0.25"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 spans="12:25" x14ac:dyDescent="0.25"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 spans="12:25" x14ac:dyDescent="0.25"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 spans="12:25" x14ac:dyDescent="0.25"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  <row r="1010" spans="12:25" x14ac:dyDescent="0.25"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</row>
    <row r="1011" spans="12:25" x14ac:dyDescent="0.25"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  <row r="1012" spans="12:25" x14ac:dyDescent="0.25"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</row>
    <row r="1013" spans="12:25" x14ac:dyDescent="0.25"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</row>
    <row r="1014" spans="12:25" x14ac:dyDescent="0.25"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</row>
    <row r="1015" spans="12:25" x14ac:dyDescent="0.25"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</row>
    <row r="1016" spans="12:25" x14ac:dyDescent="0.25"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</row>
    <row r="1017" spans="12:25" x14ac:dyDescent="0.25"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</row>
    <row r="1018" spans="12:25" x14ac:dyDescent="0.25"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</row>
    <row r="1019" spans="12:25" x14ac:dyDescent="0.25"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</row>
    <row r="1020" spans="12:25" x14ac:dyDescent="0.25"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</row>
    <row r="1021" spans="12:25" x14ac:dyDescent="0.25"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</row>
    <row r="1022" spans="12:25" x14ac:dyDescent="0.25"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</row>
    <row r="1023" spans="12:25" x14ac:dyDescent="0.25"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</row>
    <row r="1024" spans="12:25" x14ac:dyDescent="0.25"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</row>
    <row r="1025" spans="12:25" x14ac:dyDescent="0.25"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</row>
    <row r="1026" spans="12:25" x14ac:dyDescent="0.25"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</row>
    <row r="1027" spans="12:25" x14ac:dyDescent="0.25"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</row>
    <row r="1028" spans="12:25" x14ac:dyDescent="0.25"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</row>
    <row r="1029" spans="12:25" x14ac:dyDescent="0.25"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</row>
    <row r="1030" spans="12:25" x14ac:dyDescent="0.25"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</row>
    <row r="1031" spans="12:25" x14ac:dyDescent="0.25"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</row>
    <row r="1032" spans="12:25" x14ac:dyDescent="0.25"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</row>
    <row r="1033" spans="12:25" x14ac:dyDescent="0.25"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</row>
    <row r="1034" spans="12:25" x14ac:dyDescent="0.25"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</row>
    <row r="1035" spans="12:25" x14ac:dyDescent="0.25"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</row>
    <row r="1036" spans="12:25" x14ac:dyDescent="0.25"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</row>
    <row r="1037" spans="12:25" x14ac:dyDescent="0.25"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</row>
    <row r="1038" spans="12:25" x14ac:dyDescent="0.25"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</row>
    <row r="1039" spans="12:25" x14ac:dyDescent="0.25"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</row>
    <row r="1040" spans="12:25" x14ac:dyDescent="0.25"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</row>
    <row r="1041" spans="12:25" x14ac:dyDescent="0.25"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</row>
    <row r="1042" spans="12:25" x14ac:dyDescent="0.25"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</row>
    <row r="1043" spans="12:25" x14ac:dyDescent="0.25"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</row>
    <row r="1044" spans="12:25" x14ac:dyDescent="0.25"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</row>
    <row r="1045" spans="12:25" x14ac:dyDescent="0.25"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</row>
    <row r="1046" spans="12:25" x14ac:dyDescent="0.25"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</row>
    <row r="1047" spans="12:25" x14ac:dyDescent="0.25"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</row>
    <row r="1048" spans="12:25" x14ac:dyDescent="0.25"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</row>
    <row r="1049" spans="12:25" x14ac:dyDescent="0.25"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</row>
    <row r="1050" spans="12:25" x14ac:dyDescent="0.25"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</row>
    <row r="1051" spans="12:25" x14ac:dyDescent="0.25"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</row>
    <row r="1052" spans="12:25" x14ac:dyDescent="0.25"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</row>
    <row r="1053" spans="12:25" x14ac:dyDescent="0.25"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</row>
    <row r="1054" spans="12:25" x14ac:dyDescent="0.25"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</row>
    <row r="1055" spans="12:25" x14ac:dyDescent="0.25"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</row>
    <row r="1056" spans="12:25" x14ac:dyDescent="0.25"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</row>
    <row r="1057" spans="12:25" x14ac:dyDescent="0.25"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</row>
    <row r="1058" spans="12:25" x14ac:dyDescent="0.25"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</row>
    <row r="1059" spans="12:25" x14ac:dyDescent="0.25"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</row>
    <row r="1060" spans="12:25" x14ac:dyDescent="0.25"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</row>
    <row r="1061" spans="12:25" x14ac:dyDescent="0.25"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</row>
    <row r="1062" spans="12:25" x14ac:dyDescent="0.25"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</row>
    <row r="1063" spans="12:25" x14ac:dyDescent="0.25"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</row>
    <row r="1064" spans="12:25" x14ac:dyDescent="0.25"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</row>
    <row r="1065" spans="12:25" x14ac:dyDescent="0.25"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</row>
    <row r="1066" spans="12:25" x14ac:dyDescent="0.25"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</row>
    <row r="1067" spans="12:25" x14ac:dyDescent="0.25"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</row>
    <row r="1068" spans="12:25" x14ac:dyDescent="0.25"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</row>
    <row r="1069" spans="12:25" x14ac:dyDescent="0.25"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</row>
    <row r="1070" spans="12:25" x14ac:dyDescent="0.25"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</row>
    <row r="1071" spans="12:25" x14ac:dyDescent="0.25"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</row>
    <row r="1072" spans="12:25" x14ac:dyDescent="0.25"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</row>
    <row r="1073" spans="12:25" x14ac:dyDescent="0.25"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</row>
    <row r="1074" spans="12:25" x14ac:dyDescent="0.25"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</row>
    <row r="1075" spans="12:25" x14ac:dyDescent="0.25"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</row>
    <row r="1076" spans="12:25" x14ac:dyDescent="0.25"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</row>
    <row r="1077" spans="12:25" x14ac:dyDescent="0.25"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</row>
    <row r="1078" spans="12:25" x14ac:dyDescent="0.25"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</row>
    <row r="1079" spans="12:25" x14ac:dyDescent="0.25"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</row>
    <row r="1080" spans="12:25" x14ac:dyDescent="0.25"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</row>
    <row r="1081" spans="12:25" x14ac:dyDescent="0.25"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</row>
    <row r="1082" spans="12:25" x14ac:dyDescent="0.25"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</row>
    <row r="1083" spans="12:25" x14ac:dyDescent="0.25"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</row>
    <row r="1084" spans="12:25" x14ac:dyDescent="0.25"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</row>
    <row r="1085" spans="12:25" x14ac:dyDescent="0.25"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</row>
    <row r="1086" spans="12:25" x14ac:dyDescent="0.25"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</row>
    <row r="1087" spans="12:25" x14ac:dyDescent="0.25"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</row>
    <row r="1088" spans="12:25" x14ac:dyDescent="0.25"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</row>
    <row r="1089" spans="12:25" x14ac:dyDescent="0.25"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</row>
    <row r="1090" spans="12:25" x14ac:dyDescent="0.25"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</row>
    <row r="1091" spans="12:25" x14ac:dyDescent="0.25"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</row>
    <row r="1092" spans="12:25" x14ac:dyDescent="0.25"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</row>
    <row r="1093" spans="12:25" x14ac:dyDescent="0.25"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</row>
    <row r="1094" spans="12:25" x14ac:dyDescent="0.25"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</row>
    <row r="1095" spans="12:25" x14ac:dyDescent="0.25"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</row>
    <row r="1096" spans="12:25" x14ac:dyDescent="0.25"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</row>
    <row r="1097" spans="12:25" x14ac:dyDescent="0.25"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</row>
    <row r="1098" spans="12:25" x14ac:dyDescent="0.25"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</row>
    <row r="1099" spans="12:25" x14ac:dyDescent="0.25"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</row>
    <row r="1100" spans="12:25" x14ac:dyDescent="0.25"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</row>
    <row r="1101" spans="12:25" x14ac:dyDescent="0.25"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</row>
    <row r="1102" spans="12:25" x14ac:dyDescent="0.25"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</row>
    <row r="1103" spans="12:25" x14ac:dyDescent="0.25"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</row>
    <row r="1104" spans="12:25" x14ac:dyDescent="0.25"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</row>
    <row r="1105" spans="12:25" x14ac:dyDescent="0.25"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</row>
    <row r="1106" spans="12:25" x14ac:dyDescent="0.25"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</row>
    <row r="1107" spans="12:25" x14ac:dyDescent="0.25"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</row>
    <row r="1108" spans="12:25" x14ac:dyDescent="0.25"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</row>
    <row r="1109" spans="12:25" x14ac:dyDescent="0.25"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</row>
    <row r="1110" spans="12:25" x14ac:dyDescent="0.25"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</row>
    <row r="1111" spans="12:25" x14ac:dyDescent="0.25"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</row>
    <row r="1112" spans="12:25" x14ac:dyDescent="0.25"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</row>
    <row r="1113" spans="12:25" x14ac:dyDescent="0.25"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</row>
    <row r="1114" spans="12:25" x14ac:dyDescent="0.25"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</row>
    <row r="1115" spans="12:25" x14ac:dyDescent="0.25"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</row>
    <row r="1116" spans="12:25" x14ac:dyDescent="0.25"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</row>
    <row r="1117" spans="12:25" x14ac:dyDescent="0.25"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</row>
    <row r="1118" spans="12:25" x14ac:dyDescent="0.25"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</row>
    <row r="1119" spans="12:25" x14ac:dyDescent="0.25"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</row>
    <row r="1120" spans="12:25" x14ac:dyDescent="0.25"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</row>
    <row r="1121" spans="12:25" x14ac:dyDescent="0.25"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</row>
    <row r="1122" spans="12:25" x14ac:dyDescent="0.25"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</row>
    <row r="1123" spans="12:25" x14ac:dyDescent="0.25"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</row>
    <row r="1124" spans="12:25" x14ac:dyDescent="0.25"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</row>
    <row r="1125" spans="12:25" x14ac:dyDescent="0.25"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</row>
    <row r="1126" spans="12:25" x14ac:dyDescent="0.25"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</row>
    <row r="1127" spans="12:25" x14ac:dyDescent="0.25"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</row>
    <row r="1128" spans="12:25" x14ac:dyDescent="0.25"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</row>
    <row r="1129" spans="12:25" x14ac:dyDescent="0.25"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</row>
    <row r="1130" spans="12:25" x14ac:dyDescent="0.25"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</row>
    <row r="1131" spans="12:25" x14ac:dyDescent="0.25"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</row>
    <row r="1132" spans="12:25" x14ac:dyDescent="0.25"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</row>
    <row r="1133" spans="12:25" x14ac:dyDescent="0.25"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</row>
    <row r="1134" spans="12:25" x14ac:dyDescent="0.25"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</row>
    <row r="1135" spans="12:25" x14ac:dyDescent="0.25"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</row>
    <row r="1136" spans="12:25" x14ac:dyDescent="0.25"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</row>
    <row r="1137" spans="12:25" x14ac:dyDescent="0.25"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</row>
    <row r="1138" spans="12:25" x14ac:dyDescent="0.25"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</row>
    <row r="1139" spans="12:25" x14ac:dyDescent="0.25"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</row>
    <row r="1140" spans="12:25" x14ac:dyDescent="0.25"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</row>
    <row r="1141" spans="12:25" x14ac:dyDescent="0.25"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</row>
    <row r="1142" spans="12:25" x14ac:dyDescent="0.25"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</row>
    <row r="1143" spans="12:25" x14ac:dyDescent="0.25"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</row>
    <row r="1144" spans="12:25" x14ac:dyDescent="0.25"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</row>
    <row r="1145" spans="12:25" x14ac:dyDescent="0.25"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</row>
    <row r="1146" spans="12:25" x14ac:dyDescent="0.25"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</row>
    <row r="1147" spans="12:25" x14ac:dyDescent="0.25"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</row>
    <row r="1148" spans="12:25" x14ac:dyDescent="0.25"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</row>
    <row r="1149" spans="12:25" x14ac:dyDescent="0.25"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</row>
    <row r="1150" spans="12:25" x14ac:dyDescent="0.25"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</row>
    <row r="1151" spans="12:25" x14ac:dyDescent="0.25"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</row>
    <row r="1152" spans="12:25" x14ac:dyDescent="0.25"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</row>
    <row r="1153" spans="12:25" x14ac:dyDescent="0.25"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</row>
    <row r="1154" spans="12:25" x14ac:dyDescent="0.25"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</row>
    <row r="1155" spans="12:25" x14ac:dyDescent="0.25"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</row>
    <row r="1156" spans="12:25" x14ac:dyDescent="0.25"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</row>
    <row r="1157" spans="12:25" x14ac:dyDescent="0.25"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</row>
    <row r="1158" spans="12:25" x14ac:dyDescent="0.25"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</row>
    <row r="1159" spans="12:25" x14ac:dyDescent="0.25"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</row>
    <row r="1160" spans="12:25" x14ac:dyDescent="0.25"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</row>
    <row r="1161" spans="12:25" x14ac:dyDescent="0.25"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</row>
    <row r="1162" spans="12:25" x14ac:dyDescent="0.25"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</row>
    <row r="1163" spans="12:25" x14ac:dyDescent="0.25"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</row>
    <row r="1164" spans="12:25" x14ac:dyDescent="0.25"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</row>
    <row r="1165" spans="12:25" x14ac:dyDescent="0.25"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</row>
    <row r="1166" spans="12:25" x14ac:dyDescent="0.25"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</row>
    <row r="1167" spans="12:25" x14ac:dyDescent="0.25"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</row>
    <row r="1168" spans="12:25" x14ac:dyDescent="0.25"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</row>
    <row r="1169" spans="12:25" x14ac:dyDescent="0.25"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</row>
    <row r="1170" spans="12:25" x14ac:dyDescent="0.25"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</row>
    <row r="1171" spans="12:25" x14ac:dyDescent="0.25"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</row>
    <row r="1172" spans="12:25" x14ac:dyDescent="0.25"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</row>
    <row r="1173" spans="12:25" x14ac:dyDescent="0.25"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</row>
    <row r="1174" spans="12:25" x14ac:dyDescent="0.25"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</row>
    <row r="1175" spans="12:25" x14ac:dyDescent="0.25"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</row>
    <row r="1176" spans="12:25" x14ac:dyDescent="0.25"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</row>
    <row r="1177" spans="12:25" x14ac:dyDescent="0.25"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</row>
    <row r="1178" spans="12:25" x14ac:dyDescent="0.25"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</row>
    <row r="1179" spans="12:25" x14ac:dyDescent="0.25"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</row>
    <row r="1180" spans="12:25" x14ac:dyDescent="0.25"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</row>
    <row r="1181" spans="12:25" x14ac:dyDescent="0.25"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</row>
    <row r="1182" spans="12:25" x14ac:dyDescent="0.25"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</row>
    <row r="1183" spans="12:25" x14ac:dyDescent="0.25"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</row>
    <row r="1184" spans="12:25" x14ac:dyDescent="0.25"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</row>
    <row r="1185" spans="12:25" x14ac:dyDescent="0.25"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</row>
    <row r="1186" spans="12:25" x14ac:dyDescent="0.25"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</row>
    <row r="1187" spans="12:25" x14ac:dyDescent="0.25"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</row>
    <row r="1188" spans="12:25" x14ac:dyDescent="0.25"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</row>
    <row r="1189" spans="12:25" x14ac:dyDescent="0.25"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</row>
    <row r="1190" spans="12:25" x14ac:dyDescent="0.25"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</row>
    <row r="1191" spans="12:25" x14ac:dyDescent="0.25"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</row>
    <row r="1192" spans="12:25" x14ac:dyDescent="0.25"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</row>
    <row r="1193" spans="12:25" x14ac:dyDescent="0.25"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</row>
    <row r="1194" spans="12:25" x14ac:dyDescent="0.25"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</row>
    <row r="1195" spans="12:25" x14ac:dyDescent="0.25"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</row>
    <row r="1196" spans="12:25" x14ac:dyDescent="0.25"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</row>
    <row r="1197" spans="12:25" x14ac:dyDescent="0.25"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</row>
    <row r="1198" spans="12:25" x14ac:dyDescent="0.25"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</row>
    <row r="1199" spans="12:25" x14ac:dyDescent="0.25"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</row>
    <row r="1200" spans="12:25" x14ac:dyDescent="0.25"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</row>
    <row r="1201" spans="12:25" x14ac:dyDescent="0.25"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</row>
    <row r="1202" spans="12:25" x14ac:dyDescent="0.25"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</row>
    <row r="1203" spans="12:25" x14ac:dyDescent="0.25"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</row>
    <row r="1204" spans="12:25" x14ac:dyDescent="0.25"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</row>
    <row r="1205" spans="12:25" x14ac:dyDescent="0.25"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</row>
    <row r="1206" spans="12:25" x14ac:dyDescent="0.25"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</row>
    <row r="1207" spans="12:25" x14ac:dyDescent="0.25"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</row>
    <row r="1208" spans="12:25" x14ac:dyDescent="0.25"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</row>
    <row r="1209" spans="12:25" x14ac:dyDescent="0.25"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</row>
    <row r="1210" spans="12:25" x14ac:dyDescent="0.25"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</row>
    <row r="1211" spans="12:25" x14ac:dyDescent="0.25"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</row>
    <row r="1212" spans="12:25" x14ac:dyDescent="0.25"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</row>
    <row r="1213" spans="12:25" x14ac:dyDescent="0.25"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</row>
    <row r="1214" spans="12:25" x14ac:dyDescent="0.25"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</row>
    <row r="1215" spans="12:25" x14ac:dyDescent="0.25"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</row>
    <row r="1216" spans="12:25" x14ac:dyDescent="0.25"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</row>
    <row r="1217" spans="12:25" x14ac:dyDescent="0.25"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</row>
    <row r="1218" spans="12:25" x14ac:dyDescent="0.25"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</row>
    <row r="1219" spans="12:25" x14ac:dyDescent="0.25"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</row>
    <row r="1220" spans="12:25" x14ac:dyDescent="0.25"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</row>
    <row r="1221" spans="12:25" x14ac:dyDescent="0.25"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</row>
    <row r="1222" spans="12:25" x14ac:dyDescent="0.25"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</row>
    <row r="1223" spans="12:25" x14ac:dyDescent="0.25"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</row>
    <row r="1224" spans="12:25" x14ac:dyDescent="0.25"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</row>
    <row r="1225" spans="12:25" x14ac:dyDescent="0.25"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</row>
    <row r="1226" spans="12:25" x14ac:dyDescent="0.25"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</row>
    <row r="1227" spans="12:25" x14ac:dyDescent="0.25"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</row>
    <row r="1228" spans="12:25" x14ac:dyDescent="0.25"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</row>
    <row r="1229" spans="12:25" x14ac:dyDescent="0.25"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</row>
    <row r="1230" spans="12:25" x14ac:dyDescent="0.25"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</row>
    <row r="1231" spans="12:25" x14ac:dyDescent="0.25"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</row>
    <row r="1232" spans="12:25" x14ac:dyDescent="0.25"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</row>
    <row r="1233" spans="12:25" x14ac:dyDescent="0.25"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</row>
    <row r="1234" spans="12:25" x14ac:dyDescent="0.25"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</row>
    <row r="1235" spans="12:25" x14ac:dyDescent="0.25"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</row>
    <row r="1236" spans="12:25" x14ac:dyDescent="0.25"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</row>
    <row r="1237" spans="12:25" x14ac:dyDescent="0.25"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</row>
    <row r="1238" spans="12:25" x14ac:dyDescent="0.25"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</row>
    <row r="1239" spans="12:25" x14ac:dyDescent="0.25"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</row>
    <row r="1240" spans="12:25" x14ac:dyDescent="0.25"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</row>
    <row r="1241" spans="12:25" x14ac:dyDescent="0.25"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</row>
    <row r="1242" spans="12:25" x14ac:dyDescent="0.25"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</row>
    <row r="1243" spans="12:25" x14ac:dyDescent="0.25"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</row>
    <row r="1244" spans="12:25" x14ac:dyDescent="0.25"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</row>
    <row r="1245" spans="12:25" x14ac:dyDescent="0.25"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</row>
    <row r="1246" spans="12:25" x14ac:dyDescent="0.25"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</row>
    <row r="1247" spans="12:25" x14ac:dyDescent="0.25"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</row>
    <row r="1248" spans="12:25" x14ac:dyDescent="0.25"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</row>
    <row r="1249" spans="12:25" x14ac:dyDescent="0.25"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</row>
    <row r="1250" spans="12:25" x14ac:dyDescent="0.25"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</row>
    <row r="1251" spans="12:25" x14ac:dyDescent="0.25"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</row>
    <row r="1252" spans="12:25" x14ac:dyDescent="0.25"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</row>
    <row r="1253" spans="12:25" x14ac:dyDescent="0.25"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</row>
    <row r="1254" spans="12:25" x14ac:dyDescent="0.25"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</row>
    <row r="1255" spans="12:25" x14ac:dyDescent="0.25"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</row>
    <row r="1256" spans="12:25" x14ac:dyDescent="0.25"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</row>
    <row r="1257" spans="12:25" x14ac:dyDescent="0.25"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</row>
    <row r="1258" spans="12:25" x14ac:dyDescent="0.25"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</row>
    <row r="1259" spans="12:25" x14ac:dyDescent="0.25"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</row>
    <row r="1260" spans="12:25" x14ac:dyDescent="0.25"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</row>
    <row r="1261" spans="12:25" x14ac:dyDescent="0.25"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</row>
    <row r="1262" spans="12:25" x14ac:dyDescent="0.25"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</row>
    <row r="1263" spans="12:25" x14ac:dyDescent="0.25"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</row>
    <row r="1264" spans="12:25" x14ac:dyDescent="0.25"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</row>
    <row r="1265" spans="12:25" x14ac:dyDescent="0.25"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</row>
    <row r="1266" spans="12:25" x14ac:dyDescent="0.25"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</row>
    <row r="1267" spans="12:25" x14ac:dyDescent="0.25"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</row>
    <row r="1268" spans="12:25" x14ac:dyDescent="0.25"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</row>
    <row r="1269" spans="12:25" x14ac:dyDescent="0.25"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</row>
    <row r="1270" spans="12:25" x14ac:dyDescent="0.25"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</row>
    <row r="1271" spans="12:25" x14ac:dyDescent="0.25"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</row>
    <row r="1272" spans="12:25" x14ac:dyDescent="0.25"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</row>
    <row r="1273" spans="12:25" x14ac:dyDescent="0.25"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</row>
    <row r="1274" spans="12:25" x14ac:dyDescent="0.25"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</row>
    <row r="1275" spans="12:25" x14ac:dyDescent="0.25"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</row>
    <row r="1276" spans="12:25" x14ac:dyDescent="0.25"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</row>
    <row r="1277" spans="12:25" x14ac:dyDescent="0.25"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</row>
    <row r="1278" spans="12:25" x14ac:dyDescent="0.25"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</row>
    <row r="1279" spans="12:25" x14ac:dyDescent="0.25"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</row>
    <row r="1280" spans="12:25" x14ac:dyDescent="0.25"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</row>
    <row r="1281" spans="12:25" x14ac:dyDescent="0.25"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</row>
    <row r="1282" spans="12:25" x14ac:dyDescent="0.25"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</row>
    <row r="1283" spans="12:25" x14ac:dyDescent="0.25"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</row>
    <row r="1284" spans="12:25" x14ac:dyDescent="0.25"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</row>
    <row r="1285" spans="12:25" x14ac:dyDescent="0.25"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</row>
    <row r="1286" spans="12:25" x14ac:dyDescent="0.25"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</row>
    <row r="1287" spans="12:25" x14ac:dyDescent="0.25"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</row>
    <row r="1288" spans="12:25" x14ac:dyDescent="0.25"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</row>
    <row r="1289" spans="12:25" x14ac:dyDescent="0.25"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</row>
    <row r="1290" spans="12:25" x14ac:dyDescent="0.25"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</row>
    <row r="1291" spans="12:25" x14ac:dyDescent="0.25"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</row>
    <row r="1292" spans="12:25" x14ac:dyDescent="0.25"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</row>
    <row r="1293" spans="12:25" x14ac:dyDescent="0.25"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</row>
    <row r="1294" spans="12:25" x14ac:dyDescent="0.25"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</row>
    <row r="1295" spans="12:25" x14ac:dyDescent="0.25"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</row>
    <row r="1296" spans="12:25" x14ac:dyDescent="0.25"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</row>
    <row r="1297" spans="12:25" x14ac:dyDescent="0.25"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</row>
    <row r="1298" spans="12:25" x14ac:dyDescent="0.25"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</row>
    <row r="1299" spans="12:25" x14ac:dyDescent="0.25"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</row>
    <row r="1300" spans="12:25" x14ac:dyDescent="0.25"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</row>
    <row r="1301" spans="12:25" x14ac:dyDescent="0.25"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</row>
    <row r="1302" spans="12:25" x14ac:dyDescent="0.25"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</row>
    <row r="1303" spans="12:25" x14ac:dyDescent="0.25"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</row>
    <row r="1304" spans="12:25" x14ac:dyDescent="0.25"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</row>
    <row r="1305" spans="12:25" x14ac:dyDescent="0.25"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</row>
    <row r="1306" spans="12:25" x14ac:dyDescent="0.25"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</row>
    <row r="1307" spans="12:25" x14ac:dyDescent="0.25"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</row>
    <row r="1308" spans="12:25" x14ac:dyDescent="0.25"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</row>
    <row r="1309" spans="12:25" x14ac:dyDescent="0.25"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</row>
    <row r="1310" spans="12:25" x14ac:dyDescent="0.25"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</row>
    <row r="1311" spans="12:25" x14ac:dyDescent="0.25"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</row>
    <row r="1312" spans="12:25" x14ac:dyDescent="0.25"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</row>
    <row r="1313" spans="12:25" x14ac:dyDescent="0.25"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</row>
    <row r="1314" spans="12:25" x14ac:dyDescent="0.25"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</row>
    <row r="1315" spans="12:25" x14ac:dyDescent="0.25"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</row>
    <row r="1316" spans="12:25" x14ac:dyDescent="0.25"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</row>
    <row r="1317" spans="12:25" x14ac:dyDescent="0.25"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</row>
    <row r="1318" spans="12:25" x14ac:dyDescent="0.25"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</row>
    <row r="1319" spans="12:25" x14ac:dyDescent="0.25"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</row>
    <row r="1320" spans="12:25" x14ac:dyDescent="0.25"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</row>
    <row r="1321" spans="12:25" x14ac:dyDescent="0.25"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</row>
    <row r="1322" spans="12:25" x14ac:dyDescent="0.25"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</row>
    <row r="1323" spans="12:25" x14ac:dyDescent="0.25"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</row>
    <row r="1324" spans="12:25" x14ac:dyDescent="0.25"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</row>
    <row r="1325" spans="12:25" x14ac:dyDescent="0.25"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</row>
    <row r="1326" spans="12:25" x14ac:dyDescent="0.25"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</row>
    <row r="1327" spans="12:25" x14ac:dyDescent="0.25"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</row>
    <row r="1328" spans="12:25" x14ac:dyDescent="0.25"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</row>
    <row r="1329" spans="12:25" x14ac:dyDescent="0.25"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</row>
    <row r="1330" spans="12:25" x14ac:dyDescent="0.25"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</row>
    <row r="1331" spans="12:25" x14ac:dyDescent="0.25"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</row>
    <row r="1332" spans="12:25" x14ac:dyDescent="0.25"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</row>
    <row r="1333" spans="12:25" x14ac:dyDescent="0.25"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</row>
    <row r="1334" spans="12:25" x14ac:dyDescent="0.25"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</row>
    <row r="1335" spans="12:25" x14ac:dyDescent="0.25"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</row>
    <row r="1336" spans="12:25" x14ac:dyDescent="0.25"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</row>
    <row r="1337" spans="12:25" x14ac:dyDescent="0.25"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</row>
    <row r="1338" spans="12:25" x14ac:dyDescent="0.25"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</row>
    <row r="1339" spans="12:25" x14ac:dyDescent="0.25"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</row>
    <row r="1340" spans="12:25" x14ac:dyDescent="0.25"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</row>
    <row r="1341" spans="12:25" x14ac:dyDescent="0.25"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</row>
    <row r="1342" spans="12:25" x14ac:dyDescent="0.25"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</row>
    <row r="1343" spans="12:25" x14ac:dyDescent="0.25"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</row>
    <row r="1344" spans="12:25" x14ac:dyDescent="0.25"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</row>
    <row r="1345" spans="12:25" x14ac:dyDescent="0.25"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</row>
    <row r="1346" spans="12:25" x14ac:dyDescent="0.25"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</row>
    <row r="1347" spans="12:25" x14ac:dyDescent="0.25"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</row>
    <row r="1348" spans="12:25" x14ac:dyDescent="0.25"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</row>
    <row r="1349" spans="12:25" x14ac:dyDescent="0.25"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</row>
    <row r="1350" spans="12:25" x14ac:dyDescent="0.25"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</row>
    <row r="1351" spans="12:25" x14ac:dyDescent="0.25"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</row>
    <row r="1352" spans="12:25" x14ac:dyDescent="0.25"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</row>
    <row r="1353" spans="12:25" x14ac:dyDescent="0.25"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</row>
    <row r="1354" spans="12:25" x14ac:dyDescent="0.25"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</row>
    <row r="1355" spans="12:25" x14ac:dyDescent="0.25"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</row>
    <row r="1356" spans="12:25" x14ac:dyDescent="0.25"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</row>
    <row r="1357" spans="12:25" x14ac:dyDescent="0.25"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</row>
    <row r="1358" spans="12:25" x14ac:dyDescent="0.25"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</row>
    <row r="1359" spans="12:25" x14ac:dyDescent="0.25"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</row>
    <row r="1360" spans="12:25" x14ac:dyDescent="0.25"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</row>
    <row r="1361" spans="12:25" x14ac:dyDescent="0.25"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</row>
    <row r="1362" spans="12:25" x14ac:dyDescent="0.25"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</row>
    <row r="1363" spans="12:25" x14ac:dyDescent="0.25"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</row>
    <row r="1364" spans="12:25" x14ac:dyDescent="0.25"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</row>
    <row r="1365" spans="12:25" x14ac:dyDescent="0.25"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</row>
    <row r="1366" spans="12:25" x14ac:dyDescent="0.25"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</row>
    <row r="1367" spans="12:25" x14ac:dyDescent="0.25"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</row>
    <row r="1368" spans="12:25" x14ac:dyDescent="0.25"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</row>
    <row r="1369" spans="12:25" x14ac:dyDescent="0.25"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</row>
    <row r="1370" spans="12:25" x14ac:dyDescent="0.25"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</row>
    <row r="1371" spans="12:25" x14ac:dyDescent="0.25"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</row>
    <row r="1372" spans="12:25" x14ac:dyDescent="0.25"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</row>
    <row r="1373" spans="12:25" x14ac:dyDescent="0.25"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</row>
    <row r="1374" spans="12:25" x14ac:dyDescent="0.25"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</row>
    <row r="1375" spans="12:25" x14ac:dyDescent="0.25"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</row>
    <row r="1376" spans="12:25" x14ac:dyDescent="0.25"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</row>
    <row r="1377" spans="12:25" x14ac:dyDescent="0.25"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</row>
    <row r="1378" spans="12:25" x14ac:dyDescent="0.25"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</row>
    <row r="1379" spans="12:25" x14ac:dyDescent="0.25"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</row>
    <row r="1380" spans="12:25" x14ac:dyDescent="0.25"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</row>
    <row r="1381" spans="12:25" x14ac:dyDescent="0.25"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</row>
    <row r="1382" spans="12:25" x14ac:dyDescent="0.25"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</row>
    <row r="1383" spans="12:25" x14ac:dyDescent="0.25"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</row>
    <row r="1384" spans="12:25" x14ac:dyDescent="0.25"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</row>
    <row r="1385" spans="12:25" x14ac:dyDescent="0.25"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</row>
    <row r="1386" spans="12:25" x14ac:dyDescent="0.25"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</row>
    <row r="1387" spans="12:25" x14ac:dyDescent="0.25"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</row>
    <row r="1388" spans="12:25" x14ac:dyDescent="0.25"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</row>
    <row r="1389" spans="12:25" x14ac:dyDescent="0.25"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</row>
    <row r="1390" spans="12:25" x14ac:dyDescent="0.25"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</row>
    <row r="1391" spans="12:25" x14ac:dyDescent="0.25"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</row>
    <row r="1392" spans="12:25" x14ac:dyDescent="0.25"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</row>
    <row r="1393" spans="12:25" x14ac:dyDescent="0.25"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</row>
    <row r="1394" spans="12:25" x14ac:dyDescent="0.25"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</row>
    <row r="1395" spans="12:25" x14ac:dyDescent="0.25"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</row>
    <row r="1396" spans="12:25" x14ac:dyDescent="0.25"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</row>
    <row r="1397" spans="12:25" x14ac:dyDescent="0.25"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</row>
    <row r="1398" spans="12:25" x14ac:dyDescent="0.25"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</row>
    <row r="1399" spans="12:25" x14ac:dyDescent="0.25"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</row>
    <row r="1400" spans="12:25" x14ac:dyDescent="0.25"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</row>
    <row r="1401" spans="12:25" x14ac:dyDescent="0.25"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</row>
    <row r="1402" spans="12:25" x14ac:dyDescent="0.25"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</row>
    <row r="1403" spans="12:25" x14ac:dyDescent="0.25"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</row>
    <row r="1404" spans="12:25" x14ac:dyDescent="0.25"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</row>
    <row r="1405" spans="12:25" x14ac:dyDescent="0.25"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</row>
    <row r="1406" spans="12:25" x14ac:dyDescent="0.25"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</row>
    <row r="1407" spans="12:25" x14ac:dyDescent="0.25"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</row>
    <row r="1408" spans="12:25" x14ac:dyDescent="0.25"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</row>
    <row r="1409" spans="12:25" x14ac:dyDescent="0.25"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</row>
    <row r="1410" spans="12:25" x14ac:dyDescent="0.25"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</row>
    <row r="1411" spans="12:25" x14ac:dyDescent="0.25"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</row>
    <row r="1412" spans="12:25" x14ac:dyDescent="0.25"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</row>
    <row r="1413" spans="12:25" x14ac:dyDescent="0.25"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</row>
    <row r="1414" spans="12:25" x14ac:dyDescent="0.25"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</row>
    <row r="1415" spans="12:25" x14ac:dyDescent="0.25"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</row>
    <row r="1416" spans="12:25" x14ac:dyDescent="0.25"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</row>
    <row r="1417" spans="12:25" x14ac:dyDescent="0.25"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</row>
    <row r="1418" spans="12:25" x14ac:dyDescent="0.25"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</row>
    <row r="1419" spans="12:25" x14ac:dyDescent="0.25"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</row>
    <row r="1420" spans="12:25" x14ac:dyDescent="0.25"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</row>
    <row r="1421" spans="12:25" x14ac:dyDescent="0.25"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</row>
    <row r="1422" spans="12:25" x14ac:dyDescent="0.25"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</row>
    <row r="1423" spans="12:25" x14ac:dyDescent="0.25"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</row>
    <row r="1424" spans="12:25" x14ac:dyDescent="0.25"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</row>
    <row r="1425" spans="12:25" x14ac:dyDescent="0.25"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</row>
    <row r="1426" spans="12:25" x14ac:dyDescent="0.25"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</row>
    <row r="1427" spans="12:25" x14ac:dyDescent="0.25"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</row>
    <row r="1428" spans="12:25" x14ac:dyDescent="0.25"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</row>
    <row r="1429" spans="12:25" x14ac:dyDescent="0.25"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</row>
    <row r="1430" spans="12:25" x14ac:dyDescent="0.25"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</row>
    <row r="1431" spans="12:25" x14ac:dyDescent="0.25"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</row>
    <row r="1432" spans="12:25" x14ac:dyDescent="0.25"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</row>
    <row r="1433" spans="12:25" x14ac:dyDescent="0.25"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</row>
    <row r="1434" spans="12:25" x14ac:dyDescent="0.25"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</row>
    <row r="1435" spans="12:25" x14ac:dyDescent="0.25"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</row>
    <row r="1436" spans="12:25" x14ac:dyDescent="0.25"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</row>
    <row r="1437" spans="12:25" x14ac:dyDescent="0.25"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</row>
    <row r="1438" spans="12:25" x14ac:dyDescent="0.25"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</row>
    <row r="1439" spans="12:25" x14ac:dyDescent="0.25"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</row>
    <row r="1440" spans="12:25" x14ac:dyDescent="0.25"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</row>
    <row r="1441" spans="12:25" x14ac:dyDescent="0.25"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</row>
    <row r="1442" spans="12:25" x14ac:dyDescent="0.25"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</row>
    <row r="1443" spans="12:25" x14ac:dyDescent="0.25"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</row>
    <row r="1444" spans="12:25" x14ac:dyDescent="0.25"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</row>
    <row r="1445" spans="12:25" x14ac:dyDescent="0.25"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</row>
    <row r="1446" spans="12:25" x14ac:dyDescent="0.25"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</row>
    <row r="1447" spans="12:25" x14ac:dyDescent="0.25"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</row>
    <row r="1448" spans="12:25" x14ac:dyDescent="0.25"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</row>
    <row r="1449" spans="12:25" x14ac:dyDescent="0.25"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</row>
    <row r="1450" spans="12:25" x14ac:dyDescent="0.25"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</row>
    <row r="1451" spans="12:25" x14ac:dyDescent="0.25"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</row>
    <row r="1452" spans="12:25" x14ac:dyDescent="0.25"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</row>
    <row r="1453" spans="12:25" x14ac:dyDescent="0.25"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</row>
    <row r="1454" spans="12:25" x14ac:dyDescent="0.25"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</row>
    <row r="1455" spans="12:25" x14ac:dyDescent="0.25"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</row>
    <row r="1456" spans="12:25" x14ac:dyDescent="0.25"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</row>
    <row r="1457" spans="12:25" x14ac:dyDescent="0.25"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</row>
    <row r="1458" spans="12:25" x14ac:dyDescent="0.25"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</row>
    <row r="1459" spans="12:25" x14ac:dyDescent="0.25"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</row>
    <row r="1460" spans="12:25" x14ac:dyDescent="0.25"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</row>
    <row r="1461" spans="12:25" x14ac:dyDescent="0.25"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</row>
    <row r="1462" spans="12:25" x14ac:dyDescent="0.25"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</row>
    <row r="1463" spans="12:25" x14ac:dyDescent="0.25"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</row>
    <row r="1464" spans="12:25" x14ac:dyDescent="0.25"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</row>
    <row r="1465" spans="12:25" x14ac:dyDescent="0.25"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</row>
    <row r="1466" spans="12:25" x14ac:dyDescent="0.25"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</row>
    <row r="1467" spans="12:25" x14ac:dyDescent="0.25"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</row>
    <row r="1468" spans="12:25" x14ac:dyDescent="0.25"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</row>
    <row r="1469" spans="12:25" x14ac:dyDescent="0.25"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</row>
    <row r="1470" spans="12:25" x14ac:dyDescent="0.25"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</row>
    <row r="1471" spans="12:25" x14ac:dyDescent="0.25"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</row>
    <row r="1472" spans="12:25" x14ac:dyDescent="0.25"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</row>
    <row r="1473" spans="12:25" x14ac:dyDescent="0.25"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</row>
    <row r="1474" spans="12:25" x14ac:dyDescent="0.25"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</row>
    <row r="1475" spans="12:25" x14ac:dyDescent="0.25"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</row>
    <row r="1476" spans="12:25" x14ac:dyDescent="0.25"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</row>
    <row r="1477" spans="12:25" x14ac:dyDescent="0.25"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</row>
    <row r="1478" spans="12:25" x14ac:dyDescent="0.25"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</row>
    <row r="1479" spans="12:25" x14ac:dyDescent="0.25"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</row>
    <row r="1480" spans="12:25" x14ac:dyDescent="0.25"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</row>
    <row r="1481" spans="12:25" x14ac:dyDescent="0.25"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</row>
    <row r="1482" spans="12:25" x14ac:dyDescent="0.25"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</row>
    <row r="1483" spans="12:25" x14ac:dyDescent="0.25"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</row>
    <row r="1484" spans="12:25" x14ac:dyDescent="0.25"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</row>
    <row r="1485" spans="12:25" x14ac:dyDescent="0.25"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</row>
    <row r="1486" spans="12:25" x14ac:dyDescent="0.25"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</row>
    <row r="1487" spans="12:25" x14ac:dyDescent="0.25"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</row>
    <row r="1488" spans="12:25" x14ac:dyDescent="0.25"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</row>
    <row r="1489" spans="12:25" x14ac:dyDescent="0.25"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</row>
    <row r="1490" spans="12:25" x14ac:dyDescent="0.25"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</row>
    <row r="1491" spans="12:25" x14ac:dyDescent="0.25"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</row>
    <row r="1492" spans="12:25" x14ac:dyDescent="0.25"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</row>
    <row r="1493" spans="12:25" x14ac:dyDescent="0.25"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</row>
    <row r="1494" spans="12:25" x14ac:dyDescent="0.25"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</row>
    <row r="1495" spans="12:25" x14ac:dyDescent="0.25"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</row>
    <row r="1496" spans="12:25" x14ac:dyDescent="0.25"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</row>
    <row r="1497" spans="12:25" x14ac:dyDescent="0.25"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</row>
    <row r="1498" spans="12:25" x14ac:dyDescent="0.25"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</row>
    <row r="1499" spans="12:25" x14ac:dyDescent="0.25"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</row>
    <row r="1500" spans="12:25" x14ac:dyDescent="0.25"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</row>
    <row r="1501" spans="12:25" x14ac:dyDescent="0.25"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</row>
    <row r="1502" spans="12:25" x14ac:dyDescent="0.25"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</row>
    <row r="1503" spans="12:25" x14ac:dyDescent="0.25"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</row>
    <row r="1504" spans="12:25" x14ac:dyDescent="0.25"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</row>
    <row r="1505" spans="12:25" x14ac:dyDescent="0.25"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</row>
    <row r="1506" spans="12:25" x14ac:dyDescent="0.25"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</row>
    <row r="1507" spans="12:25" x14ac:dyDescent="0.25"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</row>
    <row r="1508" spans="12:25" x14ac:dyDescent="0.25"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</row>
    <row r="1509" spans="12:25" x14ac:dyDescent="0.25"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</row>
    <row r="1510" spans="12:25" x14ac:dyDescent="0.25"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</row>
    <row r="1511" spans="12:25" x14ac:dyDescent="0.25"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</row>
    <row r="1512" spans="12:25" x14ac:dyDescent="0.25"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</row>
    <row r="1513" spans="12:25" x14ac:dyDescent="0.25"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</row>
    <row r="1514" spans="12:25" x14ac:dyDescent="0.25"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</row>
    <row r="1515" spans="12:25" x14ac:dyDescent="0.25"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</row>
    <row r="1516" spans="12:25" x14ac:dyDescent="0.25"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</row>
    <row r="1517" spans="12:25" x14ac:dyDescent="0.25"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</row>
    <row r="1518" spans="12:25" x14ac:dyDescent="0.25"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</row>
    <row r="1519" spans="12:25" x14ac:dyDescent="0.25"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</row>
    <row r="1520" spans="12:25" x14ac:dyDescent="0.25"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</row>
    <row r="1521" spans="12:25" x14ac:dyDescent="0.25"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</row>
    <row r="1522" spans="12:25" x14ac:dyDescent="0.25"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</row>
    <row r="1523" spans="12:25" x14ac:dyDescent="0.25"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</row>
    <row r="1524" spans="12:25" x14ac:dyDescent="0.25"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</row>
    <row r="1525" spans="12:25" x14ac:dyDescent="0.25"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</row>
    <row r="1526" spans="12:25" x14ac:dyDescent="0.25"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</row>
    <row r="1527" spans="12:25" x14ac:dyDescent="0.25"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</row>
    <row r="1528" spans="12:25" x14ac:dyDescent="0.25"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</row>
    <row r="1529" spans="12:25" x14ac:dyDescent="0.25"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</row>
    <row r="1530" spans="12:25" x14ac:dyDescent="0.25"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</row>
    <row r="1531" spans="12:25" x14ac:dyDescent="0.25"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</row>
    <row r="1532" spans="12:25" x14ac:dyDescent="0.25"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</row>
    <row r="1533" spans="12:25" x14ac:dyDescent="0.25"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</row>
    <row r="1534" spans="12:25" x14ac:dyDescent="0.25"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</row>
    <row r="1535" spans="12:25" x14ac:dyDescent="0.25"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</row>
    <row r="1536" spans="12:25" x14ac:dyDescent="0.25"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</row>
    <row r="1537" spans="12:25" x14ac:dyDescent="0.25"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</row>
    <row r="1538" spans="12:25" x14ac:dyDescent="0.25"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</row>
    <row r="1539" spans="12:25" x14ac:dyDescent="0.25"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</row>
    <row r="1540" spans="12:25" x14ac:dyDescent="0.25"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</row>
    <row r="1541" spans="12:25" x14ac:dyDescent="0.25"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</row>
    <row r="1542" spans="12:25" x14ac:dyDescent="0.25"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</row>
    <row r="1543" spans="12:25" x14ac:dyDescent="0.25"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</row>
    <row r="1544" spans="12:25" x14ac:dyDescent="0.25"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</row>
    <row r="1545" spans="12:25" x14ac:dyDescent="0.25"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</row>
    <row r="1546" spans="12:25" x14ac:dyDescent="0.25"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</row>
    <row r="1547" spans="12:25" x14ac:dyDescent="0.25"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</row>
    <row r="1548" spans="12:25" x14ac:dyDescent="0.25"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</row>
    <row r="1549" spans="12:25" x14ac:dyDescent="0.25"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</row>
    <row r="1550" spans="12:25" x14ac:dyDescent="0.25"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</row>
    <row r="1551" spans="12:25" x14ac:dyDescent="0.25"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</row>
    <row r="1552" spans="12:25" x14ac:dyDescent="0.25"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</row>
    <row r="1553" spans="12:25" x14ac:dyDescent="0.25"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</row>
    <row r="1554" spans="12:25" x14ac:dyDescent="0.25"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</row>
    <row r="1555" spans="12:25" x14ac:dyDescent="0.25"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</row>
    <row r="1556" spans="12:25" x14ac:dyDescent="0.25"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</row>
    <row r="1557" spans="12:25" x14ac:dyDescent="0.25"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</row>
    <row r="1558" spans="12:25" x14ac:dyDescent="0.25"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</row>
    <row r="1559" spans="12:25" x14ac:dyDescent="0.25"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</row>
    <row r="1560" spans="12:25" x14ac:dyDescent="0.25"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</row>
    <row r="1561" spans="12:25" x14ac:dyDescent="0.25"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</row>
    <row r="1562" spans="12:25" x14ac:dyDescent="0.25"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</row>
    <row r="1563" spans="12:25" x14ac:dyDescent="0.25"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</row>
    <row r="1564" spans="12:25" x14ac:dyDescent="0.25"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</row>
    <row r="1565" spans="12:25" x14ac:dyDescent="0.25"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</row>
    <row r="1566" spans="12:25" x14ac:dyDescent="0.25"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</row>
    <row r="1567" spans="12:25" x14ac:dyDescent="0.25"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</row>
    <row r="1568" spans="12:25" x14ac:dyDescent="0.25"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</row>
    <row r="1569" spans="12:25" x14ac:dyDescent="0.25"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</row>
  </sheetData>
  <pageMargins left="0.70866141732283472" right="0.70866141732283472" top="0.74803149606299213" bottom="0.74803149606299213" header="0.31496062992125984" footer="0.31496062992125984"/>
  <pageSetup paperSize="11" orientation="portrait" errors="dash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SuperLeague 19&amp;20</vt:lpstr>
      <vt:lpstr>Novice League 19&amp;20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</dc:creator>
  <cp:lastModifiedBy>Yard</cp:lastModifiedBy>
  <dcterms:created xsi:type="dcterms:W3CDTF">2017-10-26T10:21:54Z</dcterms:created>
  <dcterms:modified xsi:type="dcterms:W3CDTF">2019-12-12T21:09:58Z</dcterms:modified>
</cp:coreProperties>
</file>